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9375" windowHeight="6795"/>
  </bookViews>
  <sheets>
    <sheet name="КП бюджетный вариант" sheetId="7" r:id="rId1"/>
    <sheet name="Параметры" sheetId="6" state="hidden" r:id="rId2"/>
  </sheets>
  <definedNames>
    <definedName name="артикул_стекла">Параметры!$C$2:$C$70</definedName>
    <definedName name="Дата">Параметры!$B$2:$B$3</definedName>
    <definedName name="Доставка_до_" localSheetId="0">'КП бюджетный вариант'!$B$19:$D$19</definedName>
    <definedName name="Доставка_до_">#REF!</definedName>
    <definedName name="ед._изм.">Параметры!$E$2:$E$12</definedName>
    <definedName name="Менеджеры">Параметры!$A$2:$A$10</definedName>
    <definedName name="отделка">Параметры!$D$2:$D$10</definedName>
    <definedName name="перечень_изделий_из_стекла">Параметры!$F$2:$F$5</definedName>
  </definedNames>
  <calcPr calcId="144525"/>
</workbook>
</file>

<file path=xl/calcChain.xml><?xml version="1.0" encoding="utf-8"?>
<calcChain xmlns="http://schemas.openxmlformats.org/spreadsheetml/2006/main">
  <c r="C86" i="7" l="1"/>
  <c r="C85" i="7"/>
  <c r="I88" i="7"/>
  <c r="B67" i="7"/>
  <c r="I67" i="7" s="1"/>
  <c r="I66" i="7"/>
  <c r="I63" i="7"/>
  <c r="K48" i="7" l="1"/>
  <c r="C48" i="7"/>
  <c r="K47" i="7"/>
  <c r="K46" i="7"/>
  <c r="K44" i="7"/>
  <c r="K43" i="7"/>
  <c r="K37" i="7"/>
  <c r="K36" i="7"/>
  <c r="K35" i="7"/>
  <c r="K34" i="7"/>
  <c r="K27" i="7"/>
  <c r="K28" i="7" s="1"/>
  <c r="K38" i="7" l="1"/>
  <c r="J45" i="7" s="1"/>
  <c r="K49" i="7" l="1"/>
  <c r="B2" i="6" l="1"/>
</calcChain>
</file>

<file path=xl/sharedStrings.xml><?xml version="1.0" encoding="utf-8"?>
<sst xmlns="http://schemas.openxmlformats.org/spreadsheetml/2006/main" count="226" uniqueCount="192">
  <si>
    <t>-</t>
  </si>
  <si>
    <t>шт.</t>
  </si>
  <si>
    <t>Срок исполнения заказа, согласно общестроительного графика производства работ:</t>
  </si>
  <si>
    <t>ИТОГО:</t>
  </si>
  <si>
    <t>Производство</t>
  </si>
  <si>
    <t>артикул</t>
  </si>
  <si>
    <t>Дополнительные услуги</t>
  </si>
  <si>
    <t>Итого:</t>
  </si>
  <si>
    <t>Проектирование</t>
  </si>
  <si>
    <t>%</t>
  </si>
  <si>
    <t>Наименование</t>
  </si>
  <si>
    <t>упаковка обеспечивающая доставку без потерь собственным транспортом поставщика</t>
  </si>
  <si>
    <t>1.</t>
  </si>
  <si>
    <t>2.</t>
  </si>
  <si>
    <t>3.</t>
  </si>
  <si>
    <t xml:space="preserve">4. </t>
  </si>
  <si>
    <t>Подъём на этаж</t>
  </si>
  <si>
    <t>этаж</t>
  </si>
  <si>
    <t xml:space="preserve">С уважением,  </t>
  </si>
  <si>
    <t>Тк</t>
  </si>
  <si>
    <t>Порядок оплаты:</t>
  </si>
  <si>
    <t>кол-во</t>
  </si>
  <si>
    <t>ед. изм.</t>
  </si>
  <si>
    <t>цена за ед.</t>
  </si>
  <si>
    <t>сумма</t>
  </si>
  <si>
    <t>Дата:</t>
  </si>
  <si>
    <t xml:space="preserve">В цену включены: </t>
  </si>
  <si>
    <t>Фурнитура</t>
  </si>
  <si>
    <t>Менеджеры</t>
  </si>
  <si>
    <t>Исполнитель Степанов Вячеслав</t>
  </si>
  <si>
    <t>Исполнитель Ивачёв Евгений</t>
  </si>
  <si>
    <r>
      <rPr>
        <b/>
        <u/>
        <sz val="12"/>
        <color indexed="12"/>
        <rFont val="Times New Roman"/>
        <family val="1"/>
        <charset val="204"/>
      </rPr>
      <t>Для дверей из матового стекла</t>
    </r>
    <r>
      <rPr>
        <sz val="12"/>
        <color indexed="12"/>
        <rFont val="Times New Roman"/>
        <family val="1"/>
        <charset val="204"/>
      </rPr>
      <t>: шершавая сторона спереди или сзади ________________________________</t>
    </r>
  </si>
  <si>
    <r>
      <rPr>
        <b/>
        <u/>
        <sz val="12"/>
        <color indexed="12"/>
        <rFont val="Times New Roman"/>
        <family val="1"/>
        <charset val="204"/>
      </rPr>
      <t>Для дверей</t>
    </r>
    <r>
      <rPr>
        <sz val="12"/>
        <color indexed="12"/>
        <rFont val="Times New Roman"/>
        <family val="1"/>
        <charset val="204"/>
      </rPr>
      <t>: открывание правое (петли справа) или левое (петли слева) _______________________________</t>
    </r>
  </si>
  <si>
    <t xml:space="preserve">С ценой, комплектацией и сроками согласен  /____________________ / </t>
  </si>
  <si>
    <t>ИТОГО ПО СМЕТЕ:</t>
  </si>
  <si>
    <t>Дата</t>
  </si>
  <si>
    <t>8 (3513) 55-98-25, 55-98-07, 57-80-07.</t>
  </si>
  <si>
    <t>Перечень изделий из стекла</t>
  </si>
  <si>
    <r>
      <t>Замеры</t>
    </r>
    <r>
      <rPr>
        <b/>
        <sz val="12"/>
        <rFont val="Calibri"/>
        <family val="2"/>
        <charset val="204"/>
      </rPr>
      <t xml:space="preserve"> ²</t>
    </r>
  </si>
  <si>
    <r>
      <t>габаритные размеры</t>
    </r>
    <r>
      <rPr>
        <b/>
        <sz val="12"/>
        <rFont val="Calibri"/>
        <family val="2"/>
        <charset val="204"/>
      </rPr>
      <t xml:space="preserve"> ¹</t>
    </r>
  </si>
  <si>
    <r>
      <t>Монтаж</t>
    </r>
    <r>
      <rPr>
        <b/>
        <sz val="12"/>
        <rFont val="Calibri"/>
        <family val="2"/>
        <charset val="204"/>
      </rPr>
      <t xml:space="preserve"> ³</t>
    </r>
  </si>
  <si>
    <t>Панель неподвижная</t>
  </si>
  <si>
    <t>Панель дверная</t>
  </si>
  <si>
    <t>Артикулы стекла</t>
  </si>
  <si>
    <t>кризет</t>
  </si>
  <si>
    <t>ТрТ</t>
  </si>
  <si>
    <t>ТрДо</t>
  </si>
  <si>
    <t>ТрДот</t>
  </si>
  <si>
    <t>ТрБ зкс</t>
  </si>
  <si>
    <t>ТрМр мягкий</t>
  </si>
  <si>
    <t>ТрМ мягкий</t>
  </si>
  <si>
    <t>ТрД мягкий</t>
  </si>
  <si>
    <t>ТрДт мягкий</t>
  </si>
  <si>
    <t>ТрДо милк мягкий</t>
  </si>
  <si>
    <t>ТрМ</t>
  </si>
  <si>
    <t>ТрМр</t>
  </si>
  <si>
    <t>ТркТ</t>
  </si>
  <si>
    <t>ТркДо</t>
  </si>
  <si>
    <t>ТркБ зкс</t>
  </si>
  <si>
    <t>ТркМр</t>
  </si>
  <si>
    <t>ТркМ</t>
  </si>
  <si>
    <t>ТркДр</t>
  </si>
  <si>
    <t>ТркД</t>
  </si>
  <si>
    <t>ТркБр</t>
  </si>
  <si>
    <t>ТркБ</t>
  </si>
  <si>
    <t>ТрБкб</t>
  </si>
  <si>
    <t>ТрТкб</t>
  </si>
  <si>
    <t>ТрД</t>
  </si>
  <si>
    <t>ТрДт</t>
  </si>
  <si>
    <t>ТрДр флю</t>
  </si>
  <si>
    <t>ТрБр</t>
  </si>
  <si>
    <t>ТрТр</t>
  </si>
  <si>
    <t>ТрБро</t>
  </si>
  <si>
    <t>ТрДг</t>
  </si>
  <si>
    <t>ТрДгт</t>
  </si>
  <si>
    <t>ТрДр</t>
  </si>
  <si>
    <t>ТрБ</t>
  </si>
  <si>
    <t>ТрДот милк</t>
  </si>
  <si>
    <t>ТрДо милк</t>
  </si>
  <si>
    <t>Т</t>
  </si>
  <si>
    <t>Бк</t>
  </si>
  <si>
    <t>Б</t>
  </si>
  <si>
    <t>зкс</t>
  </si>
  <si>
    <t>ТрМрт</t>
  </si>
  <si>
    <t>ТрДл</t>
  </si>
  <si>
    <t>ТрЦ</t>
  </si>
  <si>
    <t>Мк</t>
  </si>
  <si>
    <t>ТркЦ</t>
  </si>
  <si>
    <t>М</t>
  </si>
  <si>
    <t>Мкр</t>
  </si>
  <si>
    <t>Мр</t>
  </si>
  <si>
    <t>Боп</t>
  </si>
  <si>
    <t>Моп</t>
  </si>
  <si>
    <t>ТрБр+маталюкс</t>
  </si>
  <si>
    <t>ТрМр двухстороннний с непрозрачным фоном</t>
  </si>
  <si>
    <t>ТрМр двухсторонний с прозрачным фоном</t>
  </si>
  <si>
    <t>ТрМр с прозрачным фоном</t>
  </si>
  <si>
    <t>ТркМр двухстороннний с непрозрачным фоном</t>
  </si>
  <si>
    <t>ТркМр двухстороннний с прозрачным фоном</t>
  </si>
  <si>
    <t>ТркМр с прозрачным фоном</t>
  </si>
  <si>
    <t>Бко</t>
  </si>
  <si>
    <t>Мкор</t>
  </si>
  <si>
    <t>ТркТМ</t>
  </si>
  <si>
    <t>ТркТМр</t>
  </si>
  <si>
    <t>ТМк</t>
  </si>
  <si>
    <t>ТркоМр мягкий</t>
  </si>
  <si>
    <t>ТркоБ</t>
  </si>
  <si>
    <t>ТркМр мягкий</t>
  </si>
  <si>
    <t>Отделка</t>
  </si>
  <si>
    <t>PSS</t>
  </si>
  <si>
    <t>SSS</t>
  </si>
  <si>
    <t>PC</t>
  </si>
  <si>
    <t>SC</t>
  </si>
  <si>
    <t>TP</t>
  </si>
  <si>
    <t>Пласт.</t>
  </si>
  <si>
    <t>Алюм.</t>
  </si>
  <si>
    <t>Ед. изм.</t>
  </si>
  <si>
    <t>м</t>
  </si>
  <si>
    <t>компл.</t>
  </si>
  <si>
    <t>п.м</t>
  </si>
  <si>
    <t>кг</t>
  </si>
  <si>
    <r>
      <t>м</t>
    </r>
    <r>
      <rPr>
        <sz val="11"/>
        <color indexed="8"/>
        <rFont val="Calibri"/>
        <family val="2"/>
        <charset val="204"/>
      </rPr>
      <t>³</t>
    </r>
  </si>
  <si>
    <r>
      <t>м</t>
    </r>
    <r>
      <rPr>
        <sz val="11"/>
        <color indexed="8"/>
        <rFont val="Calibri"/>
        <family val="2"/>
        <charset val="204"/>
      </rPr>
      <t>²</t>
    </r>
  </si>
  <si>
    <r>
      <rPr>
        <b/>
        <i/>
        <sz val="12"/>
        <rFont val="Calibri"/>
        <family val="2"/>
        <charset val="204"/>
      </rPr>
      <t>³</t>
    </r>
    <r>
      <rPr>
        <i/>
        <sz val="12"/>
        <rFont val="Times New Roman"/>
        <family val="1"/>
        <charset val="204"/>
      </rPr>
      <t>Оплачивается на месте, перед монтажом.</t>
    </r>
  </si>
  <si>
    <r>
      <rPr>
        <b/>
        <i/>
        <sz val="12"/>
        <rFont val="Calibri"/>
        <family val="2"/>
        <charset val="204"/>
      </rPr>
      <t>²</t>
    </r>
    <r>
      <rPr>
        <i/>
        <sz val="12"/>
        <rFont val="Times New Roman"/>
        <family val="1"/>
        <charset val="204"/>
      </rPr>
      <t>Оплачивается на месте, при замерах.</t>
    </r>
  </si>
  <si>
    <t>Панель</t>
  </si>
  <si>
    <t>AL (анод.)</t>
  </si>
  <si>
    <t>н.ч.</t>
  </si>
  <si>
    <r>
      <rPr>
        <b/>
        <i/>
        <sz val="12"/>
        <rFont val="Calibri"/>
        <family val="2"/>
        <charset val="204"/>
      </rPr>
      <t>¹</t>
    </r>
    <r>
      <rPr>
        <i/>
        <sz val="12"/>
        <rFont val="Times New Roman"/>
        <family val="1"/>
        <charset val="204"/>
      </rPr>
      <t>Фактические размеры изделий для производства указаны в КД (конструкторской документации).</t>
    </r>
  </si>
  <si>
    <t>отделка *</t>
  </si>
  <si>
    <r>
      <rPr>
        <b/>
        <i/>
        <sz val="10"/>
        <rFont val="Times New Roman"/>
        <family val="1"/>
        <charset val="204"/>
      </rPr>
      <t>Отделка:</t>
    </r>
    <r>
      <rPr>
        <i/>
        <sz val="10"/>
        <rFont val="Times New Roman"/>
        <family val="1"/>
        <charset val="204"/>
      </rPr>
      <t xml:space="preserve"> PSS - полированная нержавеющая сталь, SSS - матовая нержавеющая сталь, PC - полированный хром, SC - матовый хром, AL (анод.) - алюминий анодированный, Пласт. - пластик, Алюм. - сырой алюминий.</t>
    </r>
  </si>
  <si>
    <t>ПВХ</t>
  </si>
  <si>
    <t>Акрил</t>
  </si>
  <si>
    <t>Суммы актуальны в течении 3 рабочих дней после выставления комерческого предложения или заключения договора, при оплате заказа позднее указанного срока суммы могут изменяться.</t>
  </si>
  <si>
    <t>Доставка до</t>
  </si>
  <si>
    <t>Объект в:</t>
  </si>
  <si>
    <t>УДАЧИ ВАМ И ВАШЕМУ БИЗНЕСУ!!!!!!</t>
  </si>
  <si>
    <t>Коммерческое предложение</t>
  </si>
  <si>
    <t>Исполнитель Кудряшов Игорь</t>
  </si>
  <si>
    <t>электропроводки, систем сигнализации, вентиляции и т.д) в месте крепления Товара (конструкции).</t>
  </si>
  <si>
    <t>(после предварительной оплаты, согласования КД и подписания договора)</t>
  </si>
  <si>
    <t>Подавец</t>
  </si>
  <si>
    <t xml:space="preserve">все условия Договора мне понятны, со всеми условиями Договора я согласен» </t>
  </si>
  <si>
    <t>Подтверждаю своё согласие со всеми условиями Договора  путём оплаты данного коммерческого предложения</t>
  </si>
  <si>
    <t>Все товары, изготовленные и реализованные по даннонму коммерческому предложению имеют индивидуально определённые свойства.</t>
  </si>
  <si>
    <t>ООО "ПРОМСТЕКЛО", директор Степанов В. Н. /_____________ /</t>
  </si>
  <si>
    <t>ООО "Промпринт", директор Степанов И. Н. /_____________ /</t>
  </si>
  <si>
    <t>ИП Степанов И. Н. /_____________ /</t>
  </si>
  <si>
    <t>/_____________ /</t>
  </si>
  <si>
    <t>Шапка</t>
  </si>
  <si>
    <t>Приложение № 2 к договору</t>
  </si>
  <si>
    <t>Перечень фурнитуры</t>
  </si>
  <si>
    <t>УПАКОВКА В ТК</t>
  </si>
  <si>
    <t>НАША ЖЕСТКАЯ</t>
  </si>
  <si>
    <t>Петля</t>
  </si>
  <si>
    <t xml:space="preserve">№ </t>
  </si>
  <si>
    <t>ИП Степанов В. Н. /_____________ /</t>
  </si>
  <si>
    <t>доставка до склада ТК в г. Миасс</t>
  </si>
  <si>
    <t xml:space="preserve">5. </t>
  </si>
  <si>
    <r>
      <rPr>
        <b/>
        <u/>
        <sz val="12"/>
        <color indexed="12"/>
        <rFont val="Times New Roman"/>
        <family val="1"/>
        <charset val="204"/>
      </rPr>
      <t>Для дверей из матово-тонированного триплекса</t>
    </r>
    <r>
      <rPr>
        <sz val="12"/>
        <color indexed="12"/>
        <rFont val="Times New Roman"/>
        <family val="1"/>
        <charset val="204"/>
      </rPr>
      <t>: шершавая сторона спереди или сзади _________________</t>
    </r>
  </si>
  <si>
    <t>6.</t>
  </si>
  <si>
    <r>
      <rPr>
        <b/>
        <u/>
        <sz val="12"/>
        <color indexed="12"/>
        <rFont val="Times New Roman"/>
        <family val="1"/>
        <charset val="204"/>
      </rPr>
      <t>Для заказа изделий с рисунком</t>
    </r>
    <r>
      <rPr>
        <sz val="12"/>
        <color indexed="12"/>
        <rFont val="Times New Roman"/>
        <family val="1"/>
        <charset val="204"/>
      </rPr>
      <t>: указать обязательно позиционирование рисунка ________________________</t>
    </r>
  </si>
  <si>
    <t>Доставка по</t>
  </si>
  <si>
    <t>Монтаж</t>
  </si>
  <si>
    <t>Предоплата - 100%</t>
  </si>
  <si>
    <r>
      <t>«Условия Договора размещённые на сайте</t>
    </r>
    <r>
      <rPr>
        <sz val="12"/>
        <color indexed="10"/>
        <rFont val="Times New Roman"/>
        <family val="1"/>
        <charset val="204"/>
      </rPr>
      <t xml:space="preserve">  http://www.promsteklo.com/user/dogovor-oferta-promsteklo.pdf</t>
    </r>
    <r>
      <rPr>
        <sz val="12"/>
        <color indexed="12"/>
        <rFont val="Times New Roman"/>
        <family val="1"/>
        <charset val="204"/>
      </rPr>
      <t xml:space="preserve"> мною прочитаны полностью,</t>
    </r>
  </si>
  <si>
    <t>Изготовления образца (цветопроба)</t>
  </si>
  <si>
    <t>Подготовка конструкторской документации (КД) для производства</t>
  </si>
  <si>
    <t xml:space="preserve"> Для частных лиц уведомление Поставщика Покупателем об оплате заказа на эл. почту kd@promsteklo.com ОБЯЗАТЕЛЬНО. При невыполнении данного условия сроки изготовления будут пересмотрены в одностороннем порядке.</t>
  </si>
  <si>
    <t>Дверь в парную в проем 1900х700мм</t>
  </si>
  <si>
    <t>Коробка Липа 2 сорт</t>
  </si>
  <si>
    <t>Фиксатор роликовый</t>
  </si>
  <si>
    <t>Ручка шар береза</t>
  </si>
  <si>
    <t xml:space="preserve">г. </t>
  </si>
  <si>
    <t>Стекло закалённое бесцветное 6 мм</t>
  </si>
  <si>
    <t>краска</t>
  </si>
  <si>
    <r>
      <rPr>
        <b/>
        <i/>
        <sz val="12"/>
        <rFont val="Calibri"/>
        <family val="2"/>
        <charset val="204"/>
      </rPr>
      <t>⁴</t>
    </r>
    <r>
      <rPr>
        <i/>
        <sz val="12"/>
        <rFont val="Times New Roman"/>
        <family val="1"/>
        <charset val="204"/>
      </rPr>
      <t>Оплачивается покупателем самостоятельно, при получении заказа в транспортной компании. Сумма указана справочно.</t>
    </r>
  </si>
  <si>
    <t xml:space="preserve">Покупатель гарантирует отсутствие любых коммуникаций (тёплых полов, водопроводов, канализации, </t>
  </si>
  <si>
    <t xml:space="preserve">Работы по устраненю повреждений выполняет Покупатель. </t>
  </si>
  <si>
    <t>Или (по отдельной договорённости) Поставщик за дополнительную плату .</t>
  </si>
  <si>
    <t>Срок исполнения заказа актуален в течении 7 рабочих дней после выставления комерческого предложения или заключения договора, при оплате заказа позднее или не подписании договора указанного срока сроки могут изменяться.</t>
  </si>
  <si>
    <t>(после предварительной оплаты и согласования КД)</t>
  </si>
  <si>
    <t>упаковка для доставки через ТК (транспортную компанию) деревянная обрешётка.</t>
  </si>
  <si>
    <t>Для правильного оформления заявки Покупателю после согласования цены, комплектации и сроков необходимо заполнить форму ниже и переслать данный файл менеджерам ООО ПРОМСТЕКЛО.</t>
  </si>
  <si>
    <t>Прошу доставить товар транспортной компанией "Кашалот" или _________________________ (Покупатель предупреждён и согласен с тем, что Товар будет принят и проверен внутри тары Покупателем  на территории транспортной компании в присутствии представителя транспортной компании в соотвествии с правилами приёмки, размещёнными на сайте  http://www.promsteklo.com/user/pravila-priyoma-tovara-v-tk.pdf</t>
  </si>
  <si>
    <t>Исполнитель Шерстнев Иван</t>
  </si>
  <si>
    <t>Исполнитель Жихарев Виталий</t>
  </si>
  <si>
    <t>Упаковка</t>
  </si>
  <si>
    <t>УПАКОВКА В КАРТОН</t>
  </si>
  <si>
    <t xml:space="preserve">Отделки PSS - полированная нержавеющая сталь, SSS - матовая нержавеющая сталь, PC - полированный хром, SC - матовый хром в зависимости от наличия на складе поставщик может заменить между собой без согласования с покупателем </t>
  </si>
  <si>
    <t>Поставщик:</t>
  </si>
  <si>
    <t>Покупатель: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</si>
</sst>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#,##0.00&quot;р.&quot;"/>
    <numFmt numFmtId="167" formatCode="0&quot; раб. дней&quot;"/>
    <numFmt numFmtId="168" formatCode="0&quot;мм&quot;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Calibri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wrapText="1"/>
    </xf>
    <xf numFmtId="0" fontId="19" fillId="3" borderId="0" xfId="0" applyFont="1" applyFill="1" applyAlignment="1">
      <alignment horizontal="right" wrapText="1"/>
    </xf>
    <xf numFmtId="165" fontId="9" fillId="3" borderId="0" xfId="1" applyFont="1" applyFill="1" applyAlignment="1">
      <alignment horizontal="right" wrapText="1"/>
    </xf>
    <xf numFmtId="0" fontId="21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right" vertical="center" wrapText="1" indent="1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wrapText="1"/>
    </xf>
    <xf numFmtId="0" fontId="19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19" fillId="3" borderId="0" xfId="0" applyFont="1" applyFill="1" applyAlignment="1">
      <alignment horizontal="center" vertical="center"/>
    </xf>
    <xf numFmtId="0" fontId="5" fillId="3" borderId="0" xfId="0" applyFont="1" applyFill="1"/>
    <xf numFmtId="0" fontId="19" fillId="3" borderId="0" xfId="0" applyFont="1" applyFill="1"/>
    <xf numFmtId="0" fontId="19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24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 wrapText="1" indent="1"/>
    </xf>
    <xf numFmtId="166" fontId="23" fillId="3" borderId="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right" wrapText="1"/>
    </xf>
    <xf numFmtId="0" fontId="19" fillId="3" borderId="0" xfId="0" applyFont="1" applyFill="1" applyBorder="1"/>
    <xf numFmtId="0" fontId="6" fillId="3" borderId="0" xfId="0" applyFont="1" applyFill="1" applyBorder="1"/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wrapText="1"/>
    </xf>
    <xf numFmtId="165" fontId="9" fillId="3" borderId="0" xfId="1" applyFont="1" applyFill="1" applyBorder="1" applyAlignment="1">
      <alignment horizontal="right" wrapText="1"/>
    </xf>
    <xf numFmtId="165" fontId="19" fillId="3" borderId="0" xfId="0" applyNumberFormat="1" applyFont="1" applyFill="1" applyBorder="1" applyAlignment="1">
      <alignment horizontal="right" wrapText="1"/>
    </xf>
    <xf numFmtId="165" fontId="19" fillId="3" borderId="0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19" fillId="3" borderId="5" xfId="0" applyFont="1" applyFill="1" applyBorder="1" applyAlignment="1">
      <alignment horizontal="left" wrapText="1"/>
    </xf>
    <xf numFmtId="0" fontId="19" fillId="3" borderId="6" xfId="0" applyFont="1" applyFill="1" applyBorder="1" applyAlignment="1">
      <alignment horizontal="right" wrapText="1"/>
    </xf>
    <xf numFmtId="0" fontId="19" fillId="3" borderId="6" xfId="0" applyFont="1" applyFill="1" applyBorder="1" applyAlignment="1">
      <alignment wrapText="1"/>
    </xf>
    <xf numFmtId="0" fontId="19" fillId="3" borderId="4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wrapText="1"/>
    </xf>
    <xf numFmtId="0" fontId="6" fillId="3" borderId="0" xfId="0" applyFont="1" applyFill="1" applyAlignment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top"/>
    </xf>
    <xf numFmtId="165" fontId="4" fillId="3" borderId="0" xfId="0" applyNumberFormat="1" applyFont="1" applyFill="1" applyBorder="1"/>
    <xf numFmtId="164" fontId="20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9" fillId="3" borderId="0" xfId="0" applyFont="1" applyFill="1" applyAlignment="1">
      <alignment wrapText="1"/>
    </xf>
    <xf numFmtId="0" fontId="8" fillId="3" borderId="0" xfId="0" applyFont="1" applyFill="1" applyAlignment="1"/>
    <xf numFmtId="0" fontId="8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center" wrapText="1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right" vertical="center" wrapText="1"/>
    </xf>
    <xf numFmtId="165" fontId="9" fillId="3" borderId="0" xfId="1" applyFont="1" applyFill="1" applyBorder="1" applyAlignment="1">
      <alignment horizontal="right" vertical="center" wrapText="1"/>
    </xf>
    <xf numFmtId="14" fontId="22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9" fillId="4" borderId="1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9" fillId="0" borderId="0" xfId="0" applyFont="1" applyFill="1" applyBorder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165" fontId="9" fillId="0" borderId="0" xfId="1" applyFont="1" applyFill="1" applyAlignment="1">
      <alignment horizontal="righ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8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32" fillId="3" borderId="0" xfId="0" applyFont="1" applyFill="1" applyAlignment="1">
      <alignment wrapText="1"/>
    </xf>
    <xf numFmtId="0" fontId="32" fillId="3" borderId="0" xfId="0" applyFont="1" applyFill="1" applyAlignment="1">
      <alignment horizontal="right" wrapText="1"/>
    </xf>
    <xf numFmtId="165" fontId="32" fillId="3" borderId="0" xfId="1" applyFont="1" applyFill="1" applyAlignment="1">
      <alignment horizontal="right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6" fontId="24" fillId="5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0" fontId="3" fillId="3" borderId="5" xfId="0" applyFont="1" applyFill="1" applyBorder="1" applyAlignment="1">
      <alignment horizontal="left" vertical="top"/>
    </xf>
    <xf numFmtId="0" fontId="9" fillId="3" borderId="0" xfId="0" applyFont="1" applyFill="1"/>
    <xf numFmtId="0" fontId="9" fillId="0" borderId="0" xfId="0" applyFont="1" applyFill="1"/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wrapText="1"/>
    </xf>
    <xf numFmtId="0" fontId="25" fillId="3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16" fillId="3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 indent="1"/>
    </xf>
    <xf numFmtId="166" fontId="2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0" fontId="0" fillId="0" borderId="0" xfId="0" applyFill="1" applyBorder="1"/>
    <xf numFmtId="0" fontId="9" fillId="3" borderId="0" xfId="0" applyFont="1" applyFill="1" applyBorder="1" applyAlignment="1">
      <alignment wrapText="1"/>
    </xf>
    <xf numFmtId="167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right" vertical="center" wrapText="1"/>
    </xf>
    <xf numFmtId="167" fontId="8" fillId="3" borderId="0" xfId="0" applyNumberFormat="1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/>
    <xf numFmtId="0" fontId="18" fillId="3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3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right" wrapText="1"/>
    </xf>
    <xf numFmtId="0" fontId="21" fillId="3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horizontal="righ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 indent="1"/>
    </xf>
    <xf numFmtId="0" fontId="5" fillId="3" borderId="7" xfId="0" applyFont="1" applyFill="1" applyBorder="1" applyAlignment="1">
      <alignment horizontal="right" vertical="center" wrapText="1" indent="1"/>
    </xf>
    <xf numFmtId="0" fontId="16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 vertical="center" wrapText="1" indent="1"/>
    </xf>
    <xf numFmtId="0" fontId="8" fillId="3" borderId="7" xfId="0" applyFont="1" applyFill="1" applyBorder="1" applyAlignment="1">
      <alignment horizontal="right" vertical="center" wrapText="1" indent="1"/>
    </xf>
    <xf numFmtId="0" fontId="25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11</xdr:col>
      <xdr:colOff>47625</xdr:colOff>
      <xdr:row>12</xdr:row>
      <xdr:rowOff>0</xdr:rowOff>
    </xdr:to>
    <xdr:pic>
      <xdr:nvPicPr>
        <xdr:cNvPr id="2" name="Picture 2" descr="Лого новы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854392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66674</xdr:colOff>
      <xdr:row>35</xdr:row>
      <xdr:rowOff>95249</xdr:rowOff>
    </xdr:from>
    <xdr:to>
      <xdr:col>14</xdr:col>
      <xdr:colOff>251660</xdr:colOff>
      <xdr:row>47</xdr:row>
      <xdr:rowOff>171450</xdr:rowOff>
    </xdr:to>
    <xdr:pic>
      <xdr:nvPicPr>
        <xdr:cNvPr id="12" name="Рисунок 11" descr="ручк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499" y="6848474"/>
          <a:ext cx="3509211" cy="2333626"/>
        </a:xfrm>
        <a:prstGeom prst="rect">
          <a:avLst/>
        </a:prstGeom>
      </xdr:spPr>
    </xdr:pic>
    <xdr:clientData/>
  </xdr:twoCellAnchor>
  <xdr:twoCellAnchor editAs="oneCell">
    <xdr:from>
      <xdr:col>12</xdr:col>
      <xdr:colOff>723900</xdr:colOff>
      <xdr:row>9</xdr:row>
      <xdr:rowOff>167802</xdr:rowOff>
    </xdr:from>
    <xdr:to>
      <xdr:col>13</xdr:col>
      <xdr:colOff>9525</xdr:colOff>
      <xdr:row>35</xdr:row>
      <xdr:rowOff>38100</xdr:rowOff>
    </xdr:to>
    <xdr:pic>
      <xdr:nvPicPr>
        <xdr:cNvPr id="13" name="Рисунок 12" descr="карт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10725" y="1968027"/>
          <a:ext cx="2000250" cy="4823298"/>
        </a:xfrm>
        <a:prstGeom prst="rect">
          <a:avLst/>
        </a:prstGeom>
      </xdr:spPr>
    </xdr:pic>
    <xdr:clientData/>
  </xdr:twoCellAnchor>
  <xdr:twoCellAnchor editAs="oneCell">
    <xdr:from>
      <xdr:col>14</xdr:col>
      <xdr:colOff>371475</xdr:colOff>
      <xdr:row>31</xdr:row>
      <xdr:rowOff>85726</xdr:rowOff>
    </xdr:from>
    <xdr:to>
      <xdr:col>20</xdr:col>
      <xdr:colOff>454662</xdr:colOff>
      <xdr:row>44</xdr:row>
      <xdr:rowOff>85726</xdr:rowOff>
    </xdr:to>
    <xdr:pic>
      <xdr:nvPicPr>
        <xdr:cNvPr id="14" name="Рисунок 13" descr="петля 4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582525" y="6115051"/>
          <a:ext cx="3740787" cy="2381250"/>
        </a:xfrm>
        <a:prstGeom prst="rect">
          <a:avLst/>
        </a:prstGeom>
      </xdr:spPr>
    </xdr:pic>
    <xdr:clientData/>
  </xdr:twoCellAnchor>
  <xdr:twoCellAnchor editAs="oneCell">
    <xdr:from>
      <xdr:col>14</xdr:col>
      <xdr:colOff>356262</xdr:colOff>
      <xdr:row>45</xdr:row>
      <xdr:rowOff>190500</xdr:rowOff>
    </xdr:from>
    <xdr:to>
      <xdr:col>20</xdr:col>
      <xdr:colOff>113806</xdr:colOff>
      <xdr:row>58</xdr:row>
      <xdr:rowOff>146074</xdr:rowOff>
    </xdr:to>
    <xdr:pic>
      <xdr:nvPicPr>
        <xdr:cNvPr id="7" name="Рисунок 6" descr="осина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466619" y="8912679"/>
          <a:ext cx="3431473" cy="2717824"/>
        </a:xfrm>
        <a:prstGeom prst="rect">
          <a:avLst/>
        </a:prstGeom>
      </xdr:spPr>
    </xdr:pic>
    <xdr:clientData/>
  </xdr:twoCellAnchor>
  <xdr:twoCellAnchor editAs="oneCell">
    <xdr:from>
      <xdr:col>12</xdr:col>
      <xdr:colOff>1290204</xdr:colOff>
      <xdr:row>50</xdr:row>
      <xdr:rowOff>111331</xdr:rowOff>
    </xdr:from>
    <xdr:to>
      <xdr:col>14</xdr:col>
      <xdr:colOff>43760</xdr:colOff>
      <xdr:row>56</xdr:row>
      <xdr:rowOff>50470</xdr:rowOff>
    </xdr:to>
    <xdr:pic>
      <xdr:nvPicPr>
        <xdr:cNvPr id="8" name="Рисунок 7" descr="dsc_0053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066811" y="9772402"/>
          <a:ext cx="2087306" cy="1354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tabSelected="1" topLeftCell="A4" zoomScaleNormal="100" workbookViewId="0">
      <selection activeCell="G14" sqref="G14:H14"/>
    </sheetView>
  </sheetViews>
  <sheetFormatPr defaultRowHeight="15.75" x14ac:dyDescent="0.25"/>
  <cols>
    <col min="1" max="1" width="2.7109375" style="97" customWidth="1"/>
    <col min="2" max="2" width="13" style="89" customWidth="1"/>
    <col min="3" max="3" width="17" style="89" customWidth="1"/>
    <col min="4" max="4" width="13.140625" style="89" customWidth="1"/>
    <col min="5" max="5" width="12.28515625" style="89" customWidth="1"/>
    <col min="6" max="6" width="9.42578125" style="89" customWidth="1"/>
    <col min="7" max="7" width="13.85546875" style="98" customWidth="1"/>
    <col min="8" max="8" width="10.42578125" style="98" customWidth="1"/>
    <col min="9" max="9" width="12.85546875" style="99" customWidth="1"/>
    <col min="10" max="10" width="14.5703125" style="99" customWidth="1"/>
    <col min="11" max="11" width="14.7109375" style="89" customWidth="1"/>
    <col min="12" max="12" width="2.7109375" style="89" customWidth="1"/>
    <col min="13" max="13" width="40.7109375" style="89" customWidth="1"/>
    <col min="14" max="16384" width="9.140625" style="89"/>
  </cols>
  <sheetData>
    <row r="1" spans="1:23" ht="15.75" customHeight="1" x14ac:dyDescent="0.25">
      <c r="A1" s="14"/>
      <c r="B1" s="15"/>
      <c r="C1" s="15"/>
      <c r="D1" s="15"/>
      <c r="E1" s="15"/>
      <c r="F1" s="15"/>
      <c r="G1" s="16"/>
      <c r="H1" s="16"/>
      <c r="I1" s="17"/>
      <c r="J1" s="17"/>
      <c r="K1" s="15"/>
      <c r="L1" s="15"/>
    </row>
    <row r="2" spans="1:23" ht="15.75" customHeight="1" x14ac:dyDescent="0.25">
      <c r="A2" s="14"/>
      <c r="B2" s="15"/>
      <c r="C2" s="15"/>
      <c r="D2" s="15"/>
      <c r="E2" s="15"/>
      <c r="F2" s="15"/>
      <c r="G2" s="16"/>
      <c r="H2" s="16"/>
      <c r="I2" s="17"/>
      <c r="J2" s="17"/>
      <c r="K2" s="15"/>
      <c r="L2" s="15"/>
      <c r="Q2"/>
      <c r="W2"/>
    </row>
    <row r="3" spans="1:23" ht="15.75" customHeight="1" x14ac:dyDescent="0.25">
      <c r="A3" s="14"/>
      <c r="B3" s="15"/>
      <c r="C3" s="15"/>
      <c r="D3" s="15"/>
      <c r="E3" s="15"/>
      <c r="F3" s="15"/>
      <c r="G3" s="16"/>
      <c r="H3" s="16"/>
      <c r="I3" s="17"/>
      <c r="J3" s="17"/>
      <c r="K3" s="15"/>
      <c r="L3" s="15"/>
    </row>
    <row r="4" spans="1:23" ht="15.75" customHeight="1" x14ac:dyDescent="0.25">
      <c r="A4" s="14"/>
      <c r="B4" s="15"/>
      <c r="C4" s="15"/>
      <c r="D4" s="15"/>
      <c r="E4" s="15"/>
      <c r="F4" s="15"/>
      <c r="G4" s="16"/>
      <c r="H4" s="16"/>
      <c r="I4" s="17"/>
      <c r="J4" s="17"/>
      <c r="K4" s="15"/>
      <c r="L4" s="15"/>
    </row>
    <row r="5" spans="1:23" ht="15.75" customHeight="1" x14ac:dyDescent="0.25">
      <c r="A5" s="14"/>
      <c r="B5" s="15"/>
      <c r="C5" s="15"/>
      <c r="D5" s="15"/>
      <c r="E5" s="15"/>
      <c r="F5" s="15"/>
      <c r="G5" s="16"/>
      <c r="H5" s="16"/>
      <c r="I5" s="17"/>
      <c r="J5" s="17"/>
      <c r="K5" s="15"/>
      <c r="L5" s="15"/>
    </row>
    <row r="6" spans="1:23" ht="15.75" customHeight="1" x14ac:dyDescent="0.25">
      <c r="A6" s="14"/>
      <c r="B6" s="15"/>
      <c r="C6" s="15"/>
      <c r="D6" s="15"/>
      <c r="E6" s="15"/>
      <c r="F6" s="15"/>
      <c r="G6" s="16"/>
      <c r="H6" s="16"/>
      <c r="I6" s="17"/>
      <c r="J6" s="17"/>
      <c r="K6" s="15"/>
      <c r="L6" s="15"/>
    </row>
    <row r="7" spans="1:23" ht="15.75" customHeight="1" x14ac:dyDescent="0.25">
      <c r="A7" s="14"/>
      <c r="B7" s="15"/>
      <c r="C7" s="15"/>
      <c r="D7" s="15"/>
      <c r="E7" s="15"/>
      <c r="F7" s="15"/>
      <c r="G7" s="16"/>
      <c r="H7" s="16"/>
      <c r="I7" s="16"/>
      <c r="J7" s="16"/>
      <c r="K7" s="15"/>
      <c r="L7" s="15"/>
    </row>
    <row r="8" spans="1:23" ht="15.75" customHeight="1" x14ac:dyDescent="0.25">
      <c r="A8" s="14"/>
      <c r="B8" s="15"/>
      <c r="C8" s="15"/>
      <c r="D8" s="15"/>
      <c r="E8" s="15"/>
      <c r="F8" s="15"/>
      <c r="G8" s="166" t="s">
        <v>136</v>
      </c>
      <c r="H8" s="166"/>
      <c r="I8" s="166"/>
      <c r="J8" s="166"/>
      <c r="K8" s="15"/>
      <c r="L8" s="15"/>
    </row>
    <row r="9" spans="1:23" ht="15.75" customHeight="1" x14ac:dyDescent="0.25">
      <c r="A9" s="14"/>
      <c r="B9" s="15"/>
      <c r="C9" s="15"/>
      <c r="D9" s="15"/>
      <c r="E9" s="15"/>
      <c r="F9" s="15"/>
      <c r="G9" s="16"/>
      <c r="H9" s="16"/>
      <c r="I9" s="17"/>
      <c r="J9" s="17"/>
      <c r="K9" s="15"/>
      <c r="L9" s="15"/>
    </row>
    <row r="10" spans="1:23" ht="15.75" customHeight="1" x14ac:dyDescent="0.25">
      <c r="A10" s="14"/>
      <c r="B10" s="15"/>
      <c r="C10" s="15"/>
      <c r="D10" s="15"/>
      <c r="E10" s="15"/>
      <c r="F10" s="15"/>
      <c r="G10" s="16"/>
      <c r="H10" s="16"/>
      <c r="I10" s="17"/>
      <c r="J10" s="17"/>
      <c r="K10" s="15"/>
      <c r="L10" s="15"/>
    </row>
    <row r="11" spans="1:23" ht="15.75" customHeight="1" x14ac:dyDescent="0.25">
      <c r="A11" s="14"/>
      <c r="B11" s="15"/>
      <c r="C11" s="15"/>
      <c r="D11" s="15"/>
      <c r="E11" s="15"/>
      <c r="F11" s="15"/>
      <c r="G11" s="16"/>
      <c r="H11" s="16"/>
      <c r="I11" s="17"/>
      <c r="J11" s="17"/>
      <c r="K11" s="15"/>
      <c r="L11" s="15"/>
    </row>
    <row r="12" spans="1:23" ht="15.75" customHeight="1" x14ac:dyDescent="0.25">
      <c r="A12" s="14"/>
      <c r="B12" s="15"/>
      <c r="C12" s="15"/>
      <c r="D12" s="15"/>
      <c r="E12" s="15"/>
      <c r="F12" s="15"/>
      <c r="G12" s="16"/>
      <c r="H12" s="16"/>
      <c r="I12" s="17"/>
      <c r="J12" s="17"/>
      <c r="K12" s="15"/>
      <c r="L12" s="15"/>
    </row>
    <row r="13" spans="1:23" ht="15.75" customHeight="1" x14ac:dyDescent="0.25">
      <c r="A13" s="14"/>
      <c r="B13" s="15"/>
      <c r="C13" s="15"/>
      <c r="D13" s="15"/>
      <c r="E13" s="15"/>
      <c r="F13" s="15"/>
      <c r="G13" s="16"/>
      <c r="H13" s="16"/>
      <c r="I13" s="17"/>
      <c r="J13" s="17"/>
      <c r="K13" s="15"/>
      <c r="L13" s="15"/>
    </row>
    <row r="14" spans="1:23" s="90" customFormat="1" ht="24" customHeight="1" x14ac:dyDescent="0.25">
      <c r="A14" s="14"/>
      <c r="B14" s="18"/>
      <c r="C14" s="167" t="s">
        <v>137</v>
      </c>
      <c r="D14" s="167"/>
      <c r="E14" s="167"/>
      <c r="F14" s="167"/>
      <c r="G14" s="168" t="s">
        <v>155</v>
      </c>
      <c r="H14" s="168"/>
      <c r="I14" s="19"/>
      <c r="J14" s="20" t="s">
        <v>25</v>
      </c>
      <c r="K14" s="83">
        <v>43573</v>
      </c>
      <c r="L14" s="21"/>
    </row>
    <row r="15" spans="1:23" s="90" customFormat="1" ht="15.75" customHeight="1" x14ac:dyDescent="0.25">
      <c r="A15" s="14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</row>
    <row r="16" spans="1:23" s="91" customFormat="1" ht="15.75" customHeight="1" x14ac:dyDescent="0.25">
      <c r="A16" s="23"/>
      <c r="B16" s="24"/>
      <c r="C16" s="24"/>
      <c r="D16" s="24"/>
      <c r="E16" s="212" t="s">
        <v>190</v>
      </c>
      <c r="F16" s="165" t="s">
        <v>156</v>
      </c>
      <c r="G16" s="165"/>
      <c r="H16" s="165"/>
      <c r="I16" s="165"/>
      <c r="J16" s="165"/>
      <c r="K16" s="165"/>
      <c r="L16" s="26"/>
    </row>
    <row r="17" spans="1:13" s="91" customFormat="1" ht="15.75" customHeight="1" x14ac:dyDescent="0.25">
      <c r="A17" s="23"/>
      <c r="B17" s="24"/>
      <c r="C17" s="24"/>
      <c r="D17" s="24"/>
      <c r="E17" s="145"/>
      <c r="F17" s="25"/>
      <c r="G17" s="25"/>
      <c r="H17" s="25"/>
      <c r="I17" s="25"/>
      <c r="J17" s="25"/>
      <c r="K17" s="25"/>
      <c r="L17" s="26"/>
    </row>
    <row r="18" spans="1:13" s="91" customFormat="1" ht="15.75" customHeight="1" x14ac:dyDescent="0.25">
      <c r="A18" s="23"/>
      <c r="B18" s="24"/>
      <c r="C18" s="24"/>
      <c r="D18" s="24"/>
      <c r="E18" s="24"/>
      <c r="F18" s="24"/>
      <c r="G18" s="24"/>
      <c r="H18" s="26"/>
      <c r="I18" s="26"/>
      <c r="J18" s="26"/>
      <c r="K18" s="26"/>
      <c r="L18" s="26"/>
    </row>
    <row r="19" spans="1:13" s="90" customFormat="1" ht="17.25" customHeight="1" x14ac:dyDescent="0.25">
      <c r="A19" s="14"/>
      <c r="B19" s="27" t="s">
        <v>135</v>
      </c>
      <c r="C19" s="84" t="s">
        <v>173</v>
      </c>
      <c r="D19" s="27"/>
      <c r="E19" s="212" t="s">
        <v>191</v>
      </c>
      <c r="F19" s="13"/>
      <c r="G19" s="13"/>
      <c r="H19" s="13"/>
      <c r="I19" s="13"/>
      <c r="J19" s="169" t="s">
        <v>148</v>
      </c>
      <c r="K19" s="170"/>
      <c r="L19" s="21"/>
    </row>
    <row r="20" spans="1:13" s="92" customFormat="1" ht="15.75" customHeight="1" x14ac:dyDescent="0.25">
      <c r="A20" s="14"/>
      <c r="B20" s="123"/>
      <c r="C20" s="123"/>
      <c r="D20" s="123"/>
      <c r="E20" s="123"/>
      <c r="F20" s="123"/>
      <c r="G20" s="28"/>
      <c r="H20" s="28"/>
      <c r="I20" s="123"/>
      <c r="J20" s="123"/>
      <c r="K20" s="28"/>
      <c r="L20" s="28"/>
    </row>
    <row r="21" spans="1:13" s="92" customFormat="1" ht="9.75" customHeight="1" x14ac:dyDescent="0.25">
      <c r="A21" s="14"/>
      <c r="B21" s="123"/>
      <c r="C21" s="123"/>
      <c r="D21" s="123"/>
      <c r="E21" s="123"/>
      <c r="F21" s="123"/>
      <c r="G21" s="123"/>
      <c r="H21" s="123"/>
      <c r="I21" s="123"/>
      <c r="J21" s="123"/>
      <c r="K21" s="28"/>
      <c r="L21" s="28"/>
    </row>
    <row r="22" spans="1:13" s="92" customFormat="1" x14ac:dyDescent="0.25">
      <c r="A22" s="14"/>
      <c r="B22" s="165" t="s">
        <v>169</v>
      </c>
      <c r="C22" s="165"/>
      <c r="D22" s="165"/>
      <c r="E22" s="165"/>
      <c r="F22" s="165"/>
      <c r="G22" s="27"/>
      <c r="H22" s="27"/>
      <c r="I22" s="27"/>
      <c r="J22" s="27"/>
      <c r="K22" s="28"/>
      <c r="L22" s="28"/>
    </row>
    <row r="23" spans="1:13" s="92" customFormat="1" ht="9.9499999999999993" customHeight="1" x14ac:dyDescent="0.25">
      <c r="A23" s="14"/>
      <c r="B23" s="123"/>
      <c r="C23" s="123"/>
      <c r="D23" s="123"/>
      <c r="E23" s="123"/>
      <c r="F23" s="123"/>
      <c r="G23" s="27"/>
      <c r="H23" s="27"/>
      <c r="I23" s="27"/>
      <c r="J23" s="27"/>
      <c r="K23" s="28"/>
      <c r="L23" s="28"/>
    </row>
    <row r="24" spans="1:13" s="92" customFormat="1" ht="15.75" customHeight="1" x14ac:dyDescent="0.25">
      <c r="A24" s="14" t="s">
        <v>0</v>
      </c>
      <c r="B24" s="180" t="s">
        <v>174</v>
      </c>
      <c r="C24" s="180"/>
      <c r="D24" s="180"/>
      <c r="E24" s="180"/>
      <c r="F24" s="180"/>
      <c r="G24" s="180"/>
      <c r="H24" s="180"/>
      <c r="I24" s="180"/>
      <c r="J24" s="180"/>
      <c r="K24" s="180"/>
      <c r="L24" s="29"/>
    </row>
    <row r="25" spans="1:13" s="93" customFormat="1" ht="9.9499999999999993" customHeight="1" x14ac:dyDescent="0.25">
      <c r="A25" s="30"/>
      <c r="B25" s="31"/>
      <c r="C25" s="31"/>
      <c r="D25" s="31"/>
      <c r="E25" s="31"/>
      <c r="F25" s="31"/>
      <c r="G25" s="32"/>
      <c r="H25" s="32"/>
      <c r="I25" s="32"/>
      <c r="J25" s="32"/>
      <c r="K25" s="32"/>
      <c r="L25" s="32"/>
    </row>
    <row r="26" spans="1:13" s="93" customFormat="1" ht="15.75" customHeight="1" x14ac:dyDescent="0.25">
      <c r="A26" s="33"/>
      <c r="B26" s="181" t="s">
        <v>37</v>
      </c>
      <c r="C26" s="182"/>
      <c r="D26" s="183"/>
      <c r="E26" s="184" t="s">
        <v>39</v>
      </c>
      <c r="F26" s="185"/>
      <c r="G26" s="85" t="s">
        <v>5</v>
      </c>
      <c r="H26" s="85" t="s">
        <v>21</v>
      </c>
      <c r="I26" s="86" t="s">
        <v>22</v>
      </c>
      <c r="J26" s="85" t="s">
        <v>23</v>
      </c>
      <c r="K26" s="87" t="s">
        <v>24</v>
      </c>
      <c r="L26" s="32"/>
      <c r="M26" s="101"/>
    </row>
    <row r="27" spans="1:13" s="93" customFormat="1" ht="15.75" customHeight="1" x14ac:dyDescent="0.25">
      <c r="A27" s="30"/>
      <c r="B27" s="177" t="s">
        <v>42</v>
      </c>
      <c r="C27" s="178"/>
      <c r="D27" s="179"/>
      <c r="E27" s="35">
        <v>1840</v>
      </c>
      <c r="F27" s="35">
        <v>600</v>
      </c>
      <c r="G27" s="34" t="s">
        <v>80</v>
      </c>
      <c r="H27" s="36">
        <v>1</v>
      </c>
      <c r="I27" s="34" t="s">
        <v>1</v>
      </c>
      <c r="J27" s="37">
        <v>1880</v>
      </c>
      <c r="K27" s="38">
        <f>H27*J27</f>
        <v>1880</v>
      </c>
      <c r="L27" s="32"/>
      <c r="M27" s="101"/>
    </row>
    <row r="28" spans="1:13" s="93" customFormat="1" ht="16.5" customHeight="1" x14ac:dyDescent="0.25">
      <c r="A28" s="39"/>
      <c r="B28" s="186" t="s">
        <v>7</v>
      </c>
      <c r="C28" s="186"/>
      <c r="D28" s="186"/>
      <c r="E28" s="186"/>
      <c r="F28" s="186"/>
      <c r="G28" s="186"/>
      <c r="H28" s="186"/>
      <c r="I28" s="186"/>
      <c r="J28" s="187"/>
      <c r="K28" s="40">
        <f>SUM(K27:K27)</f>
        <v>1880</v>
      </c>
      <c r="L28" s="32"/>
    </row>
    <row r="29" spans="1:13" s="93" customFormat="1" ht="15.75" customHeight="1" x14ac:dyDescent="0.25">
      <c r="A29" s="39"/>
      <c r="B29" s="188" t="s">
        <v>128</v>
      </c>
      <c r="C29" s="188"/>
      <c r="D29" s="188"/>
      <c r="E29" s="188"/>
      <c r="F29" s="188"/>
      <c r="G29" s="188"/>
      <c r="H29" s="188"/>
      <c r="I29" s="188"/>
      <c r="J29" s="41"/>
      <c r="K29" s="42"/>
      <c r="L29" s="32"/>
    </row>
    <row r="30" spans="1:13" s="92" customFormat="1" ht="9.9499999999999993" customHeight="1" x14ac:dyDescent="0.25">
      <c r="A30" s="14"/>
      <c r="B30" s="123"/>
      <c r="C30" s="123"/>
      <c r="D30" s="123"/>
      <c r="E30" s="123"/>
      <c r="F30" s="123"/>
      <c r="G30" s="123"/>
      <c r="H30" s="123"/>
      <c r="I30" s="123"/>
      <c r="J30" s="123"/>
      <c r="K30" s="28"/>
      <c r="L30" s="28"/>
    </row>
    <row r="31" spans="1:13" s="92" customFormat="1" ht="15.75" customHeight="1" x14ac:dyDescent="0.25">
      <c r="A31" s="14" t="s">
        <v>0</v>
      </c>
      <c r="B31" s="173" t="s">
        <v>27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22"/>
    </row>
    <row r="32" spans="1:13" s="92" customFormat="1" ht="9.9499999999999993" customHeight="1" x14ac:dyDescent="0.25">
      <c r="A32" s="14"/>
      <c r="B32" s="123"/>
      <c r="C32" s="123"/>
      <c r="D32" s="123"/>
      <c r="E32" s="123"/>
      <c r="F32" s="123"/>
      <c r="G32" s="27"/>
      <c r="H32" s="27"/>
      <c r="I32" s="27"/>
      <c r="J32" s="27"/>
      <c r="K32" s="28"/>
      <c r="L32" s="28"/>
    </row>
    <row r="33" spans="1:17" s="93" customFormat="1" ht="15.75" customHeight="1" x14ac:dyDescent="0.25">
      <c r="A33" s="33"/>
      <c r="B33" s="174" t="s">
        <v>10</v>
      </c>
      <c r="C33" s="175"/>
      <c r="D33" s="175"/>
      <c r="E33" s="176"/>
      <c r="F33" s="88" t="s">
        <v>129</v>
      </c>
      <c r="G33" s="85" t="s">
        <v>5</v>
      </c>
      <c r="H33" s="85" t="s">
        <v>21</v>
      </c>
      <c r="I33" s="86" t="s">
        <v>22</v>
      </c>
      <c r="J33" s="85" t="s">
        <v>23</v>
      </c>
      <c r="K33" s="87" t="s">
        <v>24</v>
      </c>
      <c r="L33" s="32"/>
    </row>
    <row r="34" spans="1:17" s="93" customFormat="1" ht="15.75" customHeight="1" x14ac:dyDescent="0.25">
      <c r="A34" s="33"/>
      <c r="B34" s="177" t="s">
        <v>170</v>
      </c>
      <c r="C34" s="178"/>
      <c r="D34" s="178"/>
      <c r="E34" s="179"/>
      <c r="F34" s="43"/>
      <c r="G34" s="34"/>
      <c r="H34" s="36">
        <v>1</v>
      </c>
      <c r="I34" s="34" t="s">
        <v>118</v>
      </c>
      <c r="J34" s="38">
        <v>1250</v>
      </c>
      <c r="K34" s="38">
        <f>H34*J34</f>
        <v>1250</v>
      </c>
      <c r="L34" s="32"/>
      <c r="M34" s="101"/>
    </row>
    <row r="35" spans="1:17" s="93" customFormat="1" ht="15.75" customHeight="1" x14ac:dyDescent="0.25">
      <c r="A35" s="33"/>
      <c r="B35" s="119" t="s">
        <v>154</v>
      </c>
      <c r="C35" s="120"/>
      <c r="D35" s="120"/>
      <c r="E35" s="121"/>
      <c r="F35" s="43" t="s">
        <v>175</v>
      </c>
      <c r="G35" s="34">
        <v>48</v>
      </c>
      <c r="H35" s="36">
        <v>2</v>
      </c>
      <c r="I35" s="34" t="s">
        <v>1</v>
      </c>
      <c r="J35" s="38">
        <v>220</v>
      </c>
      <c r="K35" s="38">
        <f t="shared" ref="K35:K37" si="0">H35*J35</f>
        <v>440</v>
      </c>
      <c r="L35" s="32"/>
      <c r="M35" s="101"/>
    </row>
    <row r="36" spans="1:17" s="93" customFormat="1" ht="15.75" customHeight="1" x14ac:dyDescent="0.25">
      <c r="A36" s="33"/>
      <c r="B36" s="177" t="s">
        <v>172</v>
      </c>
      <c r="C36" s="178"/>
      <c r="D36" s="178"/>
      <c r="E36" s="179"/>
      <c r="F36" s="43"/>
      <c r="G36" s="34"/>
      <c r="H36" s="36">
        <v>1</v>
      </c>
      <c r="I36" s="34" t="s">
        <v>118</v>
      </c>
      <c r="J36" s="38">
        <v>200</v>
      </c>
      <c r="K36" s="38">
        <f t="shared" si="0"/>
        <v>200</v>
      </c>
      <c r="L36" s="32"/>
      <c r="M36" s="101"/>
    </row>
    <row r="37" spans="1:17" s="93" customFormat="1" ht="15.75" customHeight="1" x14ac:dyDescent="0.25">
      <c r="A37" s="33"/>
      <c r="B37" s="177" t="s">
        <v>171</v>
      </c>
      <c r="C37" s="178"/>
      <c r="D37" s="178"/>
      <c r="E37" s="179"/>
      <c r="F37" s="43"/>
      <c r="G37" s="34"/>
      <c r="H37" s="36">
        <v>1</v>
      </c>
      <c r="I37" s="34" t="s">
        <v>1</v>
      </c>
      <c r="J37" s="38">
        <v>200</v>
      </c>
      <c r="K37" s="38">
        <f t="shared" si="0"/>
        <v>200</v>
      </c>
      <c r="L37" s="32"/>
      <c r="M37" s="101"/>
    </row>
    <row r="38" spans="1:17" s="93" customFormat="1" ht="16.5" customHeight="1" x14ac:dyDescent="0.25">
      <c r="A38" s="39"/>
      <c r="B38" s="186" t="s">
        <v>7</v>
      </c>
      <c r="C38" s="186"/>
      <c r="D38" s="186"/>
      <c r="E38" s="186"/>
      <c r="F38" s="186"/>
      <c r="G38" s="186"/>
      <c r="H38" s="186"/>
      <c r="I38" s="186"/>
      <c r="J38" s="187"/>
      <c r="K38" s="40">
        <f>SUM(K34:K37)</f>
        <v>2090</v>
      </c>
      <c r="L38" s="32"/>
    </row>
    <row r="39" spans="1:17" s="93" customFormat="1" ht="9.9499999999999993" customHeight="1" x14ac:dyDescent="0.25">
      <c r="A39" s="39"/>
      <c r="B39" s="44"/>
      <c r="C39" s="44"/>
      <c r="D39" s="44"/>
      <c r="E39" s="44"/>
      <c r="F39" s="44"/>
      <c r="G39" s="45"/>
      <c r="H39" s="45"/>
      <c r="I39" s="46"/>
      <c r="J39" s="47"/>
      <c r="K39" s="48"/>
      <c r="L39" s="32"/>
    </row>
    <row r="40" spans="1:17" s="94" customFormat="1" ht="15.75" customHeight="1" x14ac:dyDescent="0.25">
      <c r="A40" s="49" t="s">
        <v>0</v>
      </c>
      <c r="B40" s="189" t="s">
        <v>6</v>
      </c>
      <c r="C40" s="189"/>
      <c r="D40" s="189"/>
      <c r="E40" s="189"/>
      <c r="F40" s="189"/>
      <c r="G40" s="189"/>
      <c r="H40" s="189"/>
      <c r="I40" s="189"/>
      <c r="J40" s="189"/>
      <c r="K40" s="189"/>
      <c r="L40" s="50"/>
    </row>
    <row r="41" spans="1:17" s="94" customFormat="1" ht="9.9499999999999993" customHeight="1" x14ac:dyDescent="0.25">
      <c r="A41" s="49"/>
      <c r="B41" s="50"/>
      <c r="C41" s="50"/>
      <c r="D41" s="50"/>
      <c r="E41" s="50"/>
      <c r="F41" s="50"/>
      <c r="G41" s="46"/>
      <c r="H41" s="46"/>
      <c r="I41" s="51"/>
      <c r="J41" s="52"/>
      <c r="K41" s="53"/>
      <c r="L41" s="50"/>
    </row>
    <row r="42" spans="1:17" s="93" customFormat="1" ht="15.75" customHeight="1" x14ac:dyDescent="0.25">
      <c r="A42" s="33"/>
      <c r="B42" s="190" t="s">
        <v>10</v>
      </c>
      <c r="C42" s="191"/>
      <c r="D42" s="191"/>
      <c r="E42" s="191"/>
      <c r="F42" s="191"/>
      <c r="G42" s="192"/>
      <c r="H42" s="85" t="s">
        <v>21</v>
      </c>
      <c r="I42" s="86" t="s">
        <v>22</v>
      </c>
      <c r="J42" s="85" t="s">
        <v>23</v>
      </c>
      <c r="K42" s="87" t="s">
        <v>24</v>
      </c>
      <c r="L42" s="32"/>
    </row>
    <row r="43" spans="1:17" s="93" customFormat="1" ht="15.75" customHeight="1" x14ac:dyDescent="0.25">
      <c r="A43" s="39"/>
      <c r="B43" s="124" t="s">
        <v>38</v>
      </c>
      <c r="C43" s="54"/>
      <c r="D43" s="54"/>
      <c r="E43" s="55"/>
      <c r="F43" s="55"/>
      <c r="G43" s="56"/>
      <c r="H43" s="36">
        <v>0</v>
      </c>
      <c r="I43" s="34" t="s">
        <v>1</v>
      </c>
      <c r="J43" s="38">
        <v>500</v>
      </c>
      <c r="K43" s="38">
        <f t="shared" ref="K43:K48" si="1">H43*J43</f>
        <v>0</v>
      </c>
      <c r="L43" s="32"/>
    </row>
    <row r="44" spans="1:17" s="118" customFormat="1" ht="15.75" customHeight="1" x14ac:dyDescent="0.25">
      <c r="A44" s="69"/>
      <c r="B44" s="116" t="s">
        <v>166</v>
      </c>
      <c r="C44" s="54"/>
      <c r="D44" s="54"/>
      <c r="E44" s="55"/>
      <c r="F44" s="55"/>
      <c r="G44" s="56"/>
      <c r="H44" s="36">
        <v>0</v>
      </c>
      <c r="I44" s="34" t="s">
        <v>1</v>
      </c>
      <c r="J44" s="38">
        <v>500</v>
      </c>
      <c r="K44" s="38">
        <f t="shared" si="1"/>
        <v>0</v>
      </c>
      <c r="L44" s="117"/>
      <c r="M44" s="117"/>
      <c r="N44" s="117"/>
      <c r="O44" s="117"/>
      <c r="P44" s="117"/>
      <c r="Q44" s="117"/>
    </row>
    <row r="45" spans="1:17" s="93" customFormat="1" ht="15.75" customHeight="1" x14ac:dyDescent="0.25">
      <c r="A45" s="39"/>
      <c r="B45" s="116" t="s">
        <v>167</v>
      </c>
      <c r="C45" s="125"/>
      <c r="D45" s="54"/>
      <c r="E45" s="55"/>
      <c r="F45" s="55"/>
      <c r="G45" s="56"/>
      <c r="H45" s="36">
        <v>0</v>
      </c>
      <c r="I45" s="34" t="s">
        <v>9</v>
      </c>
      <c r="J45" s="38">
        <f>K28+K38</f>
        <v>3970</v>
      </c>
      <c r="K45" s="38">
        <v>0</v>
      </c>
      <c r="L45" s="32"/>
      <c r="M45" s="101"/>
    </row>
    <row r="46" spans="1:17" s="93" customFormat="1" ht="15.75" customHeight="1" x14ac:dyDescent="0.25">
      <c r="A46" s="39"/>
      <c r="B46" s="171" t="s">
        <v>16</v>
      </c>
      <c r="C46" s="172"/>
      <c r="D46" s="54"/>
      <c r="E46" s="55"/>
      <c r="F46" s="55"/>
      <c r="G46" s="56"/>
      <c r="H46" s="36">
        <v>0</v>
      </c>
      <c r="I46" s="34" t="s">
        <v>17</v>
      </c>
      <c r="J46" s="38">
        <v>100</v>
      </c>
      <c r="K46" s="38">
        <f t="shared" si="1"/>
        <v>0</v>
      </c>
      <c r="L46" s="32"/>
      <c r="M46" s="101"/>
    </row>
    <row r="47" spans="1:17" ht="15.75" customHeight="1" x14ac:dyDescent="0.25">
      <c r="A47" s="49"/>
      <c r="B47" s="57" t="s">
        <v>40</v>
      </c>
      <c r="C47" s="58"/>
      <c r="D47" s="58"/>
      <c r="E47" s="59"/>
      <c r="F47" s="59"/>
      <c r="G47" s="60"/>
      <c r="H47" s="61">
        <v>0</v>
      </c>
      <c r="I47" s="34" t="s">
        <v>1</v>
      </c>
      <c r="J47" s="38">
        <v>3000</v>
      </c>
      <c r="K47" s="38">
        <f t="shared" si="1"/>
        <v>0</v>
      </c>
      <c r="L47" s="15"/>
      <c r="M47" s="102"/>
    </row>
    <row r="48" spans="1:17" ht="15.75" customHeight="1" x14ac:dyDescent="0.25">
      <c r="A48" s="49"/>
      <c r="B48" s="62" t="s">
        <v>134</v>
      </c>
      <c r="C48" s="63" t="str">
        <f>C19</f>
        <v xml:space="preserve">г. </v>
      </c>
      <c r="D48" s="193" t="s">
        <v>188</v>
      </c>
      <c r="E48" s="194"/>
      <c r="F48" s="194"/>
      <c r="G48" s="64"/>
      <c r="H48" s="61">
        <v>0</v>
      </c>
      <c r="I48" s="34" t="s">
        <v>1</v>
      </c>
      <c r="J48" s="38">
        <v>1000</v>
      </c>
      <c r="K48" s="38">
        <f t="shared" si="1"/>
        <v>0</v>
      </c>
      <c r="L48" s="65"/>
      <c r="M48" s="103"/>
    </row>
    <row r="49" spans="1:14" ht="16.5" customHeight="1" x14ac:dyDescent="0.25">
      <c r="A49" s="49"/>
      <c r="B49" s="195" t="s">
        <v>7</v>
      </c>
      <c r="C49" s="195"/>
      <c r="D49" s="195"/>
      <c r="E49" s="195"/>
      <c r="F49" s="195"/>
      <c r="G49" s="195"/>
      <c r="H49" s="195"/>
      <c r="I49" s="195"/>
      <c r="J49" s="196"/>
      <c r="K49" s="40">
        <f>SUM(K43:K48)</f>
        <v>0</v>
      </c>
      <c r="L49" s="15"/>
    </row>
    <row r="50" spans="1:14" s="95" customFormat="1" ht="9.9499999999999993" customHeight="1" x14ac:dyDescent="0.25">
      <c r="A50" s="39"/>
      <c r="B50" s="45"/>
      <c r="C50" s="45"/>
      <c r="D50" s="45"/>
      <c r="E50" s="45"/>
      <c r="F50" s="45"/>
      <c r="G50" s="45"/>
      <c r="H50" s="66"/>
      <c r="I50" s="67"/>
      <c r="J50" s="68"/>
      <c r="K50" s="68"/>
      <c r="L50" s="68"/>
    </row>
    <row r="51" spans="1:14" s="96" customFormat="1" ht="27" customHeight="1" x14ac:dyDescent="0.25">
      <c r="A51" s="69"/>
      <c r="B51" s="197" t="s">
        <v>130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28"/>
      <c r="M51" s="129"/>
      <c r="N51" s="130"/>
    </row>
    <row r="52" spans="1:14" s="96" customFormat="1" ht="27" customHeight="1" x14ac:dyDescent="0.25">
      <c r="A52" s="69"/>
      <c r="B52" s="197" t="s">
        <v>189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28"/>
      <c r="M52" s="129"/>
      <c r="N52" s="130"/>
    </row>
    <row r="53" spans="1:14" s="96" customFormat="1" ht="9.9499999999999993" customHeight="1" x14ac:dyDescent="0.25">
      <c r="A53" s="69"/>
      <c r="B53" s="45"/>
      <c r="C53" s="45"/>
      <c r="D53" s="45"/>
      <c r="E53" s="45"/>
      <c r="F53" s="45"/>
      <c r="G53" s="45"/>
      <c r="H53" s="45"/>
      <c r="I53" s="45"/>
      <c r="J53" s="66"/>
      <c r="K53" s="67"/>
      <c r="L53" s="68"/>
      <c r="M53" s="130"/>
      <c r="N53" s="130"/>
    </row>
    <row r="54" spans="1:14" s="96" customFormat="1" ht="15.75" customHeight="1" x14ac:dyDescent="0.25">
      <c r="A54" s="69"/>
      <c r="B54" s="198" t="s">
        <v>124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31"/>
      <c r="M54" s="132"/>
      <c r="N54" s="130"/>
    </row>
    <row r="55" spans="1:14" s="96" customFormat="1" ht="15.75" customHeight="1" x14ac:dyDescent="0.25">
      <c r="A55" s="69"/>
      <c r="B55" s="198" t="s">
        <v>123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31"/>
      <c r="M55" s="132"/>
      <c r="N55" s="130"/>
    </row>
    <row r="56" spans="1:14" s="96" customFormat="1" ht="15.75" customHeight="1" x14ac:dyDescent="0.25">
      <c r="A56" s="69"/>
      <c r="B56" s="198" t="s">
        <v>176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31"/>
      <c r="M56" s="132"/>
      <c r="N56" s="130"/>
    </row>
    <row r="57" spans="1:14" s="96" customFormat="1" x14ac:dyDescent="0.25">
      <c r="A57" s="69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33"/>
      <c r="N57" s="130"/>
    </row>
    <row r="58" spans="1:14" s="96" customFormat="1" x14ac:dyDescent="0.25">
      <c r="A58" s="69"/>
      <c r="B58" s="70" t="s">
        <v>177</v>
      </c>
      <c r="C58" s="126"/>
      <c r="D58" s="126"/>
      <c r="E58" s="126"/>
      <c r="F58" s="126"/>
      <c r="G58" s="126"/>
      <c r="H58" s="126"/>
      <c r="I58" s="126"/>
      <c r="J58" s="126"/>
      <c r="K58" s="126"/>
      <c r="L58" s="68"/>
    </row>
    <row r="59" spans="1:14" s="96" customFormat="1" x14ac:dyDescent="0.25">
      <c r="A59" s="69"/>
      <c r="B59" s="70" t="s">
        <v>139</v>
      </c>
      <c r="C59" s="126"/>
      <c r="D59" s="126"/>
      <c r="E59" s="126"/>
      <c r="F59" s="126"/>
      <c r="G59" s="126"/>
      <c r="H59" s="126"/>
      <c r="I59" s="126"/>
      <c r="J59" s="126"/>
      <c r="K59" s="126"/>
      <c r="L59" s="68"/>
    </row>
    <row r="60" spans="1:14" s="96" customFormat="1" x14ac:dyDescent="0.25">
      <c r="A60" s="69"/>
      <c r="B60" s="70" t="s">
        <v>178</v>
      </c>
      <c r="C60" s="126"/>
      <c r="D60" s="126"/>
      <c r="E60" s="126"/>
      <c r="F60" s="126"/>
      <c r="G60" s="126"/>
      <c r="H60" s="126"/>
      <c r="I60" s="126"/>
      <c r="J60" s="126"/>
      <c r="K60" s="126"/>
      <c r="L60" s="68"/>
    </row>
    <row r="61" spans="1:14" s="96" customFormat="1" x14ac:dyDescent="0.25">
      <c r="A61" s="69"/>
      <c r="B61" s="70" t="s">
        <v>179</v>
      </c>
      <c r="C61" s="126"/>
      <c r="D61" s="126"/>
      <c r="E61" s="126"/>
      <c r="F61" s="126"/>
      <c r="G61" s="126"/>
      <c r="H61" s="126"/>
      <c r="I61" s="126"/>
      <c r="J61" s="126"/>
      <c r="K61" s="126"/>
      <c r="L61" s="68"/>
    </row>
    <row r="62" spans="1:14" s="96" customFormat="1" ht="15.75" customHeight="1" x14ac:dyDescent="0.25">
      <c r="A62" s="69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33"/>
      <c r="N62" s="130"/>
    </row>
    <row r="63" spans="1:14" s="96" customFormat="1" x14ac:dyDescent="0.25">
      <c r="A63" s="69"/>
      <c r="B63" s="199" t="s">
        <v>34</v>
      </c>
      <c r="C63" s="200"/>
      <c r="D63" s="200"/>
      <c r="E63" s="200"/>
      <c r="F63" s="200"/>
      <c r="G63" s="200"/>
      <c r="H63" s="201"/>
      <c r="I63" s="114">
        <f>J45+K49</f>
        <v>3970</v>
      </c>
      <c r="J63" s="66"/>
      <c r="K63" s="67"/>
      <c r="L63" s="115"/>
      <c r="M63" s="130"/>
      <c r="N63" s="130"/>
    </row>
    <row r="64" spans="1:14" s="96" customFormat="1" x14ac:dyDescent="0.25">
      <c r="A64" s="69"/>
      <c r="B64" s="45"/>
      <c r="C64" s="45"/>
      <c r="D64" s="45"/>
      <c r="E64" s="45"/>
      <c r="F64" s="45"/>
      <c r="G64" s="45"/>
      <c r="H64" s="45"/>
      <c r="I64" s="45"/>
      <c r="J64" s="66"/>
      <c r="K64" s="67"/>
      <c r="L64" s="71"/>
      <c r="M64" s="130"/>
      <c r="N64" s="130"/>
    </row>
    <row r="65" spans="1:14" s="96" customFormat="1" x14ac:dyDescent="0.25">
      <c r="A65" s="69"/>
      <c r="B65" s="202" t="s">
        <v>20</v>
      </c>
      <c r="C65" s="203"/>
      <c r="D65" s="203"/>
      <c r="E65" s="203"/>
      <c r="F65" s="203"/>
      <c r="G65" s="203"/>
      <c r="H65" s="203"/>
      <c r="I65" s="204"/>
      <c r="J65" s="115"/>
      <c r="K65" s="67"/>
      <c r="L65" s="71"/>
      <c r="M65" s="130"/>
      <c r="N65" s="130"/>
    </row>
    <row r="66" spans="1:14" s="96" customFormat="1" x14ac:dyDescent="0.25">
      <c r="A66" s="69"/>
      <c r="B66" s="177" t="s">
        <v>164</v>
      </c>
      <c r="C66" s="178"/>
      <c r="D66" s="178"/>
      <c r="E66" s="178"/>
      <c r="F66" s="178"/>
      <c r="G66" s="178"/>
      <c r="H66" s="179"/>
      <c r="I66" s="72">
        <f>IF(B66="Предоплата - 70%",I63*0.7,I63)</f>
        <v>3970</v>
      </c>
      <c r="J66" s="73"/>
      <c r="K66" s="67"/>
      <c r="L66" s="71"/>
      <c r="M66" s="130"/>
      <c r="N66" s="130"/>
    </row>
    <row r="67" spans="1:14" s="96" customFormat="1" x14ac:dyDescent="0.25">
      <c r="A67" s="69"/>
      <c r="B67" s="177" t="str">
        <f>IF(B66="Предоплата - 70%","Доплата - 30% (перед монтажом)","")</f>
        <v/>
      </c>
      <c r="C67" s="178"/>
      <c r="D67" s="178"/>
      <c r="E67" s="178"/>
      <c r="F67" s="178"/>
      <c r="G67" s="178"/>
      <c r="H67" s="179"/>
      <c r="I67" s="72" t="str">
        <f>IF(B67="","",I63*0.3)</f>
        <v/>
      </c>
      <c r="J67" s="73"/>
      <c r="K67" s="67"/>
      <c r="L67" s="71"/>
      <c r="M67" s="130"/>
      <c r="N67" s="130"/>
    </row>
    <row r="68" spans="1:14" s="96" customFormat="1" x14ac:dyDescent="0.25">
      <c r="A68" s="69"/>
      <c r="B68" s="45"/>
      <c r="C68" s="45"/>
      <c r="D68" s="45"/>
      <c r="E68" s="45"/>
      <c r="F68" s="45"/>
      <c r="G68" s="45"/>
      <c r="H68" s="45"/>
      <c r="I68" s="45"/>
      <c r="J68" s="66"/>
      <c r="K68" s="67"/>
      <c r="L68" s="68"/>
      <c r="M68" s="130"/>
      <c r="N68" s="130"/>
    </row>
    <row r="69" spans="1:14" s="96" customFormat="1" x14ac:dyDescent="0.25">
      <c r="A69" s="69"/>
      <c r="B69" s="163" t="s">
        <v>165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</row>
    <row r="70" spans="1:14" s="96" customFormat="1" x14ac:dyDescent="0.25">
      <c r="A70" s="69"/>
      <c r="B70" s="205" t="s">
        <v>142</v>
      </c>
      <c r="C70" s="205"/>
      <c r="D70" s="205"/>
      <c r="E70" s="205"/>
      <c r="F70" s="205"/>
      <c r="G70" s="205"/>
      <c r="H70" s="205"/>
      <c r="I70" s="205"/>
      <c r="J70" s="205"/>
      <c r="K70" s="205"/>
      <c r="L70" s="68"/>
    </row>
    <row r="71" spans="1:14" s="96" customFormat="1" x14ac:dyDescent="0.25">
      <c r="A71" s="69"/>
      <c r="B71" s="206" t="s">
        <v>143</v>
      </c>
      <c r="C71" s="206"/>
      <c r="D71" s="206"/>
      <c r="E71" s="206"/>
      <c r="F71" s="206"/>
      <c r="G71" s="206"/>
      <c r="H71" s="206"/>
      <c r="I71" s="206"/>
      <c r="J71" s="206"/>
      <c r="K71" s="206"/>
      <c r="L71" s="68"/>
    </row>
    <row r="72" spans="1:14" s="96" customFormat="1" x14ac:dyDescent="0.25">
      <c r="A72" s="69"/>
      <c r="B72" s="74" t="s">
        <v>144</v>
      </c>
      <c r="C72" s="45"/>
      <c r="D72" s="45"/>
      <c r="E72" s="45"/>
      <c r="F72" s="45"/>
      <c r="G72" s="45"/>
      <c r="H72" s="66"/>
      <c r="I72" s="67"/>
      <c r="J72" s="68"/>
      <c r="K72" s="68"/>
      <c r="L72" s="68"/>
    </row>
    <row r="73" spans="1:14" s="96" customFormat="1" x14ac:dyDescent="0.25">
      <c r="A73" s="69"/>
      <c r="B73" s="74"/>
      <c r="C73" s="45"/>
      <c r="D73" s="45"/>
      <c r="E73" s="45"/>
      <c r="F73" s="45"/>
      <c r="G73" s="45"/>
      <c r="H73" s="66"/>
      <c r="I73" s="67"/>
      <c r="J73" s="68"/>
      <c r="K73" s="68"/>
      <c r="L73" s="68"/>
    </row>
    <row r="74" spans="1:14" s="113" customFormat="1" ht="15.95" customHeight="1" x14ac:dyDescent="0.25">
      <c r="A74" s="111"/>
      <c r="B74" s="207" t="s">
        <v>2</v>
      </c>
      <c r="C74" s="207"/>
      <c r="D74" s="207"/>
      <c r="E74" s="207"/>
      <c r="F74" s="207"/>
      <c r="G74" s="207"/>
      <c r="H74" s="207"/>
      <c r="I74" s="207"/>
      <c r="J74" s="207"/>
      <c r="K74" s="207"/>
      <c r="L74" s="104"/>
      <c r="M74" s="134"/>
    </row>
    <row r="75" spans="1:14" s="113" customFormat="1" ht="18" customHeight="1" x14ac:dyDescent="0.25">
      <c r="A75" s="111"/>
      <c r="B75" s="164" t="s">
        <v>140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</row>
    <row r="76" spans="1:14" s="113" customFormat="1" ht="34.5" customHeight="1" x14ac:dyDescent="0.25">
      <c r="A76" s="111"/>
      <c r="B76" s="164" t="s">
        <v>180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35"/>
    </row>
    <row r="77" spans="1:14" s="113" customFormat="1" ht="34.5" customHeight="1" x14ac:dyDescent="0.25">
      <c r="A77" s="111"/>
      <c r="B77" s="164" t="s">
        <v>133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35"/>
    </row>
    <row r="78" spans="1:14" s="113" customFormat="1" ht="34.5" customHeight="1" x14ac:dyDescent="0.25">
      <c r="A78" s="111"/>
      <c r="B78" s="164" t="s">
        <v>168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35"/>
    </row>
    <row r="79" spans="1:14" s="139" customFormat="1" x14ac:dyDescent="0.25">
      <c r="A79" s="69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7"/>
      <c r="N79" s="138"/>
    </row>
    <row r="80" spans="1:14" s="106" customFormat="1" ht="15.95" customHeight="1" x14ac:dyDescent="0.25">
      <c r="A80" s="107"/>
      <c r="B80" s="207" t="s">
        <v>2</v>
      </c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</row>
    <row r="81" spans="1:13" s="106" customFormat="1" ht="15.95" customHeight="1" x14ac:dyDescent="0.25">
      <c r="A81" s="107"/>
      <c r="B81" s="164" t="s">
        <v>181</v>
      </c>
      <c r="C81" s="164"/>
      <c r="D81" s="164"/>
      <c r="E81" s="164"/>
      <c r="F81" s="164"/>
      <c r="G81" s="164"/>
      <c r="H81" s="164"/>
      <c r="I81" s="164"/>
      <c r="J81" s="140"/>
      <c r="K81" s="75"/>
      <c r="L81" s="75"/>
      <c r="M81" s="113"/>
    </row>
    <row r="82" spans="1:13" s="106" customFormat="1" ht="15.95" customHeight="1" x14ac:dyDescent="0.25">
      <c r="A82" s="107"/>
      <c r="B82" s="75"/>
      <c r="C82" s="75"/>
      <c r="D82" s="75"/>
      <c r="E82" s="75"/>
      <c r="F82" s="75"/>
      <c r="G82" s="75"/>
      <c r="H82" s="75"/>
      <c r="I82" s="75"/>
      <c r="J82" s="140"/>
      <c r="K82" s="75"/>
      <c r="L82" s="75"/>
      <c r="M82" s="113"/>
    </row>
    <row r="83" spans="1:13" s="106" customFormat="1" ht="15.95" customHeight="1" x14ac:dyDescent="0.25">
      <c r="A83" s="107"/>
      <c r="B83" s="208" t="s">
        <v>8</v>
      </c>
      <c r="C83" s="208"/>
      <c r="D83" s="24"/>
      <c r="E83" s="24"/>
      <c r="F83" s="24"/>
      <c r="G83" s="24"/>
      <c r="H83" s="24"/>
      <c r="I83" s="141">
        <v>0</v>
      </c>
      <c r="J83" s="142"/>
      <c r="K83" s="24"/>
      <c r="L83" s="24"/>
      <c r="M83" s="112"/>
    </row>
    <row r="84" spans="1:13" s="106" customFormat="1" ht="15.75" customHeight="1" x14ac:dyDescent="0.25">
      <c r="A84" s="107"/>
      <c r="B84" s="143" t="s">
        <v>4</v>
      </c>
      <c r="C84" s="143"/>
      <c r="D84" s="143"/>
      <c r="E84" s="143"/>
      <c r="F84" s="143"/>
      <c r="G84" s="143"/>
      <c r="H84" s="143"/>
      <c r="I84" s="141">
        <v>0</v>
      </c>
      <c r="J84" s="142"/>
      <c r="K84" s="24"/>
      <c r="L84" s="24"/>
      <c r="M84" s="112"/>
    </row>
    <row r="85" spans="1:13" s="106" customFormat="1" ht="15.75" customHeight="1" x14ac:dyDescent="0.25">
      <c r="A85" s="107"/>
      <c r="B85" s="143" t="s">
        <v>134</v>
      </c>
      <c r="C85" s="144" t="str">
        <f>C19</f>
        <v xml:space="preserve">г. </v>
      </c>
      <c r="D85" s="143"/>
      <c r="E85" s="143"/>
      <c r="F85" s="143"/>
      <c r="G85" s="143"/>
      <c r="H85" s="143"/>
      <c r="I85" s="141">
        <v>0</v>
      </c>
      <c r="J85" s="142"/>
      <c r="K85" s="24"/>
      <c r="L85" s="24"/>
      <c r="M85" s="112"/>
    </row>
    <row r="86" spans="1:13" s="106" customFormat="1" x14ac:dyDescent="0.25">
      <c r="A86" s="105"/>
      <c r="B86" s="142" t="s">
        <v>162</v>
      </c>
      <c r="C86" s="144" t="str">
        <f>C19</f>
        <v xml:space="preserve">г. </v>
      </c>
      <c r="D86" s="24"/>
      <c r="E86" s="24"/>
      <c r="F86" s="24"/>
      <c r="G86" s="24"/>
      <c r="H86" s="24"/>
      <c r="I86" s="141">
        <v>0</v>
      </c>
      <c r="J86" s="142"/>
      <c r="K86" s="24"/>
      <c r="L86" s="24"/>
      <c r="M86" s="112"/>
    </row>
    <row r="87" spans="1:13" s="106" customFormat="1" x14ac:dyDescent="0.25">
      <c r="A87" s="105"/>
      <c r="B87" s="24" t="s">
        <v>163</v>
      </c>
      <c r="C87" s="24"/>
      <c r="D87" s="24"/>
      <c r="E87" s="24"/>
      <c r="F87" s="24"/>
      <c r="G87" s="24"/>
      <c r="H87" s="24"/>
      <c r="I87" s="141">
        <v>0</v>
      </c>
      <c r="J87" s="142"/>
      <c r="K87" s="24"/>
      <c r="L87" s="24"/>
      <c r="M87" s="112"/>
    </row>
    <row r="88" spans="1:13" s="106" customFormat="1" ht="15" customHeight="1" x14ac:dyDescent="0.25">
      <c r="A88" s="105"/>
      <c r="B88" s="211" t="s">
        <v>3</v>
      </c>
      <c r="C88" s="211"/>
      <c r="D88" s="211"/>
      <c r="E88" s="211"/>
      <c r="F88" s="211"/>
      <c r="G88" s="211"/>
      <c r="H88" s="211"/>
      <c r="I88" s="146">
        <f>SUM(I83:I87)</f>
        <v>0</v>
      </c>
      <c r="J88" s="147"/>
      <c r="K88" s="75"/>
      <c r="L88" s="75"/>
      <c r="M88" s="113"/>
    </row>
    <row r="89" spans="1:13" s="106" customFormat="1" ht="15" customHeight="1" x14ac:dyDescent="0.25">
      <c r="A89" s="105"/>
      <c r="B89" s="148"/>
      <c r="C89" s="148"/>
      <c r="D89" s="148"/>
      <c r="E89" s="148"/>
      <c r="F89" s="148"/>
      <c r="G89" s="148"/>
      <c r="H89" s="148"/>
      <c r="I89" s="149"/>
      <c r="J89" s="150"/>
      <c r="K89" s="105"/>
      <c r="L89" s="105"/>
    </row>
    <row r="90" spans="1:13" s="106" customFormat="1" ht="15" customHeight="1" x14ac:dyDescent="0.25">
      <c r="A90" s="105"/>
      <c r="B90" s="76" t="s">
        <v>26</v>
      </c>
      <c r="C90" s="104"/>
      <c r="D90" s="104"/>
      <c r="E90" s="104"/>
      <c r="F90" s="104"/>
      <c r="G90" s="104"/>
      <c r="H90" s="104"/>
      <c r="I90" s="76"/>
      <c r="J90" s="77"/>
      <c r="K90" s="75"/>
      <c r="L90" s="75"/>
      <c r="M90" s="113"/>
    </row>
    <row r="91" spans="1:13" s="106" customFormat="1" ht="15" customHeight="1" x14ac:dyDescent="0.25">
      <c r="A91" s="105"/>
      <c r="B91" s="159" t="s">
        <v>182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51"/>
      <c r="M91" s="113"/>
    </row>
    <row r="92" spans="1:13" s="106" customFormat="1" ht="15" customHeight="1" x14ac:dyDescent="0.25">
      <c r="A92" s="105"/>
      <c r="B92" s="159" t="s">
        <v>11</v>
      </c>
      <c r="C92" s="159"/>
      <c r="D92" s="159"/>
      <c r="E92" s="159"/>
      <c r="F92" s="159"/>
      <c r="G92" s="159"/>
      <c r="H92" s="159"/>
      <c r="I92" s="159"/>
      <c r="J92" s="159"/>
      <c r="K92" s="159"/>
      <c r="L92" s="151"/>
      <c r="M92" s="113"/>
    </row>
    <row r="93" spans="1:13" s="106" customFormat="1" ht="15" customHeight="1" x14ac:dyDescent="0.25">
      <c r="A93" s="105"/>
      <c r="B93" s="159" t="s">
        <v>157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1"/>
      <c r="M93" s="113"/>
    </row>
    <row r="94" spans="1:13" s="106" customFormat="1" ht="18" customHeight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5"/>
      <c r="L94" s="105"/>
    </row>
    <row r="95" spans="1:13" s="106" customFormat="1" ht="30" customHeight="1" x14ac:dyDescent="0.25">
      <c r="A95" s="108"/>
      <c r="B95" s="160" t="s">
        <v>183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52"/>
    </row>
    <row r="96" spans="1:13" s="106" customFormat="1" ht="15" x14ac:dyDescent="0.25">
      <c r="A96" s="108"/>
      <c r="B96" s="108"/>
      <c r="C96" s="108"/>
      <c r="D96" s="108"/>
      <c r="E96" s="108"/>
      <c r="F96" s="108"/>
      <c r="G96" s="108"/>
      <c r="H96" s="108"/>
      <c r="I96" s="109"/>
      <c r="J96" s="109"/>
      <c r="K96" s="110"/>
      <c r="L96" s="110"/>
    </row>
    <row r="97" spans="1:13" s="155" customFormat="1" ht="22.5" customHeight="1" x14ac:dyDescent="0.25">
      <c r="A97" s="153" t="s">
        <v>12</v>
      </c>
      <c r="B97" s="161" t="s">
        <v>33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54"/>
    </row>
    <row r="98" spans="1:13" s="106" customFormat="1" ht="65.25" customHeight="1" x14ac:dyDescent="0.25">
      <c r="A98" s="153" t="s">
        <v>13</v>
      </c>
      <c r="B98" s="162" t="s">
        <v>184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56"/>
    </row>
    <row r="99" spans="1:13" s="106" customFormat="1" ht="24" customHeight="1" x14ac:dyDescent="0.25">
      <c r="A99" s="78" t="s">
        <v>14</v>
      </c>
      <c r="B99" s="158" t="s">
        <v>32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7"/>
    </row>
    <row r="100" spans="1:13" s="106" customFormat="1" ht="24" customHeight="1" x14ac:dyDescent="0.25">
      <c r="A100" s="78" t="s">
        <v>15</v>
      </c>
      <c r="B100" s="158" t="s">
        <v>31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7"/>
    </row>
    <row r="101" spans="1:13" s="106" customFormat="1" ht="24" customHeight="1" x14ac:dyDescent="0.25">
      <c r="A101" s="78" t="s">
        <v>158</v>
      </c>
      <c r="B101" s="158" t="s">
        <v>159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7"/>
    </row>
    <row r="102" spans="1:13" s="106" customFormat="1" ht="24" customHeight="1" x14ac:dyDescent="0.25">
      <c r="A102" s="78" t="s">
        <v>160</v>
      </c>
      <c r="B102" s="158" t="s">
        <v>161</v>
      </c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7"/>
    </row>
    <row r="103" spans="1:13" s="106" customFormat="1" x14ac:dyDescent="0.25">
      <c r="A103" s="78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57"/>
    </row>
    <row r="104" spans="1:13" ht="18" customHeight="1" x14ac:dyDescent="0.25">
      <c r="A104" s="14"/>
      <c r="B104" s="79" t="s">
        <v>18</v>
      </c>
      <c r="C104" s="80"/>
      <c r="D104" s="80"/>
      <c r="E104" s="80"/>
      <c r="F104" s="80"/>
      <c r="G104" s="81"/>
      <c r="H104" s="82"/>
      <c r="I104" s="80"/>
      <c r="J104" s="80"/>
      <c r="K104" s="80"/>
      <c r="L104" s="15"/>
    </row>
    <row r="105" spans="1:13" x14ac:dyDescent="0.25">
      <c r="A105" s="14"/>
      <c r="B105" s="209" t="s">
        <v>29</v>
      </c>
      <c r="C105" s="209"/>
      <c r="D105" s="209"/>
      <c r="E105" s="15"/>
      <c r="F105" s="15"/>
      <c r="G105" s="210" t="s">
        <v>36</v>
      </c>
      <c r="H105" s="210"/>
      <c r="I105" s="210"/>
      <c r="J105" s="210"/>
      <c r="K105" s="210"/>
      <c r="L105" s="15"/>
    </row>
    <row r="106" spans="1:13" x14ac:dyDescent="0.25">
      <c r="A106" s="14"/>
      <c r="B106" s="81"/>
      <c r="C106" s="81"/>
      <c r="D106" s="81"/>
      <c r="E106" s="81"/>
      <c r="F106" s="81"/>
      <c r="G106" s="81"/>
      <c r="H106" s="82"/>
      <c r="I106" s="80"/>
      <c r="J106" s="80"/>
      <c r="K106" s="80"/>
      <c r="L106" s="15"/>
    </row>
  </sheetData>
  <dataConsolidate/>
  <mergeCells count="56">
    <mergeCell ref="B81:I81"/>
    <mergeCell ref="B83:C83"/>
    <mergeCell ref="B105:D105"/>
    <mergeCell ref="G105:K105"/>
    <mergeCell ref="B88:H88"/>
    <mergeCell ref="B91:K91"/>
    <mergeCell ref="B92:K92"/>
    <mergeCell ref="B67:H67"/>
    <mergeCell ref="B70:K70"/>
    <mergeCell ref="B71:K71"/>
    <mergeCell ref="B74:K74"/>
    <mergeCell ref="B80:M80"/>
    <mergeCell ref="B55:K55"/>
    <mergeCell ref="B56:K56"/>
    <mergeCell ref="B63:H63"/>
    <mergeCell ref="B65:I65"/>
    <mergeCell ref="B66:H66"/>
    <mergeCell ref="D48:F48"/>
    <mergeCell ref="B49:J49"/>
    <mergeCell ref="B51:K51"/>
    <mergeCell ref="B52:K52"/>
    <mergeCell ref="B54:K54"/>
    <mergeCell ref="B46:C46"/>
    <mergeCell ref="B31:K31"/>
    <mergeCell ref="B33:E33"/>
    <mergeCell ref="B34:E34"/>
    <mergeCell ref="B24:K24"/>
    <mergeCell ref="B26:D26"/>
    <mergeCell ref="E26:F26"/>
    <mergeCell ref="B27:D27"/>
    <mergeCell ref="B28:J28"/>
    <mergeCell ref="B29:I29"/>
    <mergeCell ref="B36:E36"/>
    <mergeCell ref="B37:E37"/>
    <mergeCell ref="B38:J38"/>
    <mergeCell ref="B40:K40"/>
    <mergeCell ref="B42:G42"/>
    <mergeCell ref="B22:F22"/>
    <mergeCell ref="G8:J8"/>
    <mergeCell ref="C14:F14"/>
    <mergeCell ref="G14:H14"/>
    <mergeCell ref="F16:K16"/>
    <mergeCell ref="J19:K19"/>
    <mergeCell ref="B69:L69"/>
    <mergeCell ref="B75:M75"/>
    <mergeCell ref="B76:L76"/>
    <mergeCell ref="B77:L77"/>
    <mergeCell ref="B78:L78"/>
    <mergeCell ref="B100:L100"/>
    <mergeCell ref="B101:L101"/>
    <mergeCell ref="B102:L102"/>
    <mergeCell ref="B93:K93"/>
    <mergeCell ref="B95:L95"/>
    <mergeCell ref="B97:L97"/>
    <mergeCell ref="B98:L98"/>
    <mergeCell ref="B99:L99"/>
  </mergeCells>
  <dataValidations count="7">
    <dataValidation type="list" allowBlank="1" showInputMessage="1" showErrorMessage="1" sqref="I43:I48 I34:I37 I27">
      <formula1>ед._изм.</formula1>
    </dataValidation>
    <dataValidation type="list" allowBlank="1" showInputMessage="1" sqref="B66:H66">
      <formula1>"Предоплата - 70%, Предоплата - 100%"</formula1>
    </dataValidation>
    <dataValidation type="list" allowBlank="1" showInputMessage="1" showErrorMessage="1" sqref="B105">
      <formula1>Менеджеры</formula1>
    </dataValidation>
    <dataValidation type="list" allowBlank="1" showInputMessage="1" showErrorMessage="1" sqref="B27">
      <formula1>перечень_изделий_из_стекла</formula1>
    </dataValidation>
    <dataValidation type="list" allowBlank="1" showInputMessage="1" showErrorMessage="1" sqref="G27">
      <formula1>артикул_стекла</formula1>
    </dataValidation>
    <dataValidation allowBlank="1" showInputMessage="1" sqref="G14:H14 F17:K17"/>
    <dataValidation type="list" allowBlank="1" showInputMessage="1" showErrorMessage="1" sqref="K14">
      <formula1>Дата</formula1>
    </dataValidation>
  </dataValidations>
  <pageMargins left="0" right="0" top="0" bottom="0" header="0" footer="0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Параметры!$I$2:$I$5</xm:f>
          </x14:formula1>
          <xm:sqref>D48:F48</xm:sqref>
        </x14:dataValidation>
        <x14:dataValidation type="list" allowBlank="1" showInputMessage="1" showErrorMessage="1">
          <x14:formula1>
            <xm:f>Параметры!$G$2:$G$6</xm:f>
          </x14:formula1>
          <xm:sqref>F16:K16</xm:sqref>
        </x14:dataValidation>
        <x14:dataValidation type="list" allowBlank="1" showInputMessage="1" showErrorMessage="1">
          <x14:formula1>
            <xm:f>Параметры!$H$2:$H$5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J4" sqref="J4"/>
    </sheetView>
  </sheetViews>
  <sheetFormatPr defaultRowHeight="15" x14ac:dyDescent="0.25"/>
  <cols>
    <col min="1" max="1" width="33.7109375" style="1" customWidth="1"/>
    <col min="2" max="2" width="20.7109375" style="1" customWidth="1"/>
    <col min="3" max="3" width="16.7109375" style="8" bestFit="1" customWidth="1"/>
    <col min="4" max="4" width="10" style="1" bestFit="1" customWidth="1"/>
    <col min="5" max="5" width="9.140625" style="1"/>
    <col min="6" max="6" width="27.5703125" style="1" bestFit="1" customWidth="1"/>
    <col min="7" max="7" width="59.5703125" style="1" customWidth="1"/>
    <col min="8" max="8" width="30.28515625" style="1" customWidth="1"/>
    <col min="9" max="9" width="20.28515625" style="1" customWidth="1"/>
    <col min="10" max="16384" width="9.140625" style="1"/>
  </cols>
  <sheetData>
    <row r="1" spans="1:9" x14ac:dyDescent="0.25">
      <c r="A1" s="2" t="s">
        <v>28</v>
      </c>
      <c r="B1" s="2" t="s">
        <v>35</v>
      </c>
      <c r="C1" s="5" t="s">
        <v>43</v>
      </c>
      <c r="D1" s="5" t="s">
        <v>108</v>
      </c>
      <c r="E1" s="5" t="s">
        <v>116</v>
      </c>
      <c r="F1" s="9" t="s">
        <v>37</v>
      </c>
      <c r="G1" s="11" t="s">
        <v>141</v>
      </c>
      <c r="H1" s="11" t="s">
        <v>149</v>
      </c>
      <c r="I1" s="11" t="s">
        <v>187</v>
      </c>
    </row>
    <row r="2" spans="1:9" x14ac:dyDescent="0.25">
      <c r="A2" s="1" t="s">
        <v>29</v>
      </c>
      <c r="B2" s="3">
        <f ca="1">TODAY()</f>
        <v>43599</v>
      </c>
      <c r="C2" s="6" t="s">
        <v>81</v>
      </c>
      <c r="D2" s="10" t="s">
        <v>109</v>
      </c>
      <c r="E2" s="1" t="s">
        <v>1</v>
      </c>
      <c r="F2" s="1" t="s">
        <v>125</v>
      </c>
      <c r="G2" s="12" t="s">
        <v>145</v>
      </c>
      <c r="H2" s="1" t="s">
        <v>137</v>
      </c>
      <c r="I2" s="100" t="s">
        <v>152</v>
      </c>
    </row>
    <row r="3" spans="1:9" x14ac:dyDescent="0.25">
      <c r="A3" s="1" t="s">
        <v>30</v>
      </c>
      <c r="B3" s="4"/>
      <c r="C3" s="6" t="s">
        <v>80</v>
      </c>
      <c r="D3" s="10" t="s">
        <v>110</v>
      </c>
      <c r="E3" s="1" t="s">
        <v>118</v>
      </c>
      <c r="F3" s="1" t="s">
        <v>42</v>
      </c>
      <c r="G3" s="12" t="s">
        <v>146</v>
      </c>
      <c r="H3" s="1" t="s">
        <v>150</v>
      </c>
      <c r="I3" s="100" t="s">
        <v>153</v>
      </c>
    </row>
    <row r="4" spans="1:9" x14ac:dyDescent="0.25">
      <c r="A4" s="1" t="s">
        <v>185</v>
      </c>
      <c r="B4" s="4"/>
      <c r="C4" s="6" t="s">
        <v>100</v>
      </c>
      <c r="D4" s="10" t="s">
        <v>111</v>
      </c>
      <c r="E4" s="1" t="s">
        <v>117</v>
      </c>
      <c r="F4" s="1" t="s">
        <v>41</v>
      </c>
      <c r="G4" s="12" t="s">
        <v>156</v>
      </c>
      <c r="H4" s="1" t="s">
        <v>151</v>
      </c>
      <c r="I4" s="100" t="s">
        <v>188</v>
      </c>
    </row>
    <row r="5" spans="1:9" x14ac:dyDescent="0.25">
      <c r="A5" s="1" t="s">
        <v>138</v>
      </c>
      <c r="C5" s="6" t="s">
        <v>91</v>
      </c>
      <c r="D5" s="10" t="s">
        <v>112</v>
      </c>
      <c r="E5" s="1" t="s">
        <v>119</v>
      </c>
      <c r="G5" s="12" t="s">
        <v>147</v>
      </c>
    </row>
    <row r="6" spans="1:9" x14ac:dyDescent="0.25">
      <c r="A6" s="1" t="s">
        <v>186</v>
      </c>
      <c r="C6" s="6" t="s">
        <v>82</v>
      </c>
      <c r="D6" s="10" t="s">
        <v>113</v>
      </c>
      <c r="E6" s="1" t="s">
        <v>120</v>
      </c>
    </row>
    <row r="7" spans="1:9" x14ac:dyDescent="0.25">
      <c r="C7" s="6" t="s">
        <v>44</v>
      </c>
      <c r="D7" s="10" t="s">
        <v>126</v>
      </c>
      <c r="E7" s="1" t="s">
        <v>122</v>
      </c>
    </row>
    <row r="8" spans="1:9" x14ac:dyDescent="0.25">
      <c r="C8" s="6" t="s">
        <v>88</v>
      </c>
      <c r="D8" s="10" t="s">
        <v>115</v>
      </c>
      <c r="E8" s="1" t="s">
        <v>121</v>
      </c>
    </row>
    <row r="9" spans="1:9" x14ac:dyDescent="0.25">
      <c r="C9" s="7" t="s">
        <v>86</v>
      </c>
      <c r="D9" s="10" t="s">
        <v>114</v>
      </c>
      <c r="E9" s="1" t="s">
        <v>9</v>
      </c>
    </row>
    <row r="10" spans="1:9" x14ac:dyDescent="0.25">
      <c r="C10" s="6" t="s">
        <v>101</v>
      </c>
      <c r="D10" s="10" t="s">
        <v>132</v>
      </c>
      <c r="E10" s="1" t="s">
        <v>17</v>
      </c>
    </row>
    <row r="11" spans="1:9" x14ac:dyDescent="0.25">
      <c r="C11" s="6" t="s">
        <v>89</v>
      </c>
      <c r="D11" s="10" t="s">
        <v>131</v>
      </c>
      <c r="E11" s="1" t="s">
        <v>127</v>
      </c>
    </row>
    <row r="12" spans="1:9" x14ac:dyDescent="0.25">
      <c r="C12" s="6" t="s">
        <v>92</v>
      </c>
    </row>
    <row r="13" spans="1:9" x14ac:dyDescent="0.25">
      <c r="C13" s="6" t="s">
        <v>90</v>
      </c>
    </row>
    <row r="14" spans="1:9" x14ac:dyDescent="0.25">
      <c r="C14" s="6" t="s">
        <v>79</v>
      </c>
    </row>
    <row r="15" spans="1:9" x14ac:dyDescent="0.25">
      <c r="C15" s="6" t="s">
        <v>19</v>
      </c>
    </row>
    <row r="16" spans="1:9" x14ac:dyDescent="0.25">
      <c r="C16" s="6" t="s">
        <v>104</v>
      </c>
    </row>
    <row r="17" spans="3:3" x14ac:dyDescent="0.25">
      <c r="C17" s="6" t="s">
        <v>76</v>
      </c>
    </row>
    <row r="18" spans="3:3" x14ac:dyDescent="0.25">
      <c r="C18" s="6" t="s">
        <v>48</v>
      </c>
    </row>
    <row r="19" spans="3:3" x14ac:dyDescent="0.25">
      <c r="C19" s="6" t="s">
        <v>65</v>
      </c>
    </row>
    <row r="20" spans="3:3" x14ac:dyDescent="0.25">
      <c r="C20" s="6" t="s">
        <v>70</v>
      </c>
    </row>
    <row r="21" spans="3:3" x14ac:dyDescent="0.25">
      <c r="C21" s="6" t="s">
        <v>93</v>
      </c>
    </row>
    <row r="22" spans="3:3" x14ac:dyDescent="0.25">
      <c r="C22" s="6" t="s">
        <v>72</v>
      </c>
    </row>
    <row r="23" spans="3:3" x14ac:dyDescent="0.25">
      <c r="C23" s="6" t="s">
        <v>67</v>
      </c>
    </row>
    <row r="24" spans="3:3" x14ac:dyDescent="0.25">
      <c r="C24" s="6" t="s">
        <v>51</v>
      </c>
    </row>
    <row r="25" spans="3:3" x14ac:dyDescent="0.25">
      <c r="C25" s="6" t="s">
        <v>73</v>
      </c>
    </row>
    <row r="26" spans="3:3" x14ac:dyDescent="0.25">
      <c r="C26" s="6" t="s">
        <v>74</v>
      </c>
    </row>
    <row r="27" spans="3:3" x14ac:dyDescent="0.25">
      <c r="C27" s="6" t="s">
        <v>84</v>
      </c>
    </row>
    <row r="28" spans="3:3" x14ac:dyDescent="0.25">
      <c r="C28" s="6" t="s">
        <v>46</v>
      </c>
    </row>
    <row r="29" spans="3:3" x14ac:dyDescent="0.25">
      <c r="C29" s="6" t="s">
        <v>78</v>
      </c>
    </row>
    <row r="30" spans="3:3" x14ac:dyDescent="0.25">
      <c r="C30" s="6" t="s">
        <v>53</v>
      </c>
    </row>
    <row r="31" spans="3:3" x14ac:dyDescent="0.25">
      <c r="C31" s="6" t="s">
        <v>47</v>
      </c>
    </row>
    <row r="32" spans="3:3" x14ac:dyDescent="0.25">
      <c r="C32" s="6" t="s">
        <v>77</v>
      </c>
    </row>
    <row r="33" spans="3:3" x14ac:dyDescent="0.25">
      <c r="C33" s="6" t="s">
        <v>75</v>
      </c>
    </row>
    <row r="34" spans="3:3" x14ac:dyDescent="0.25">
      <c r="C34" s="6" t="s">
        <v>69</v>
      </c>
    </row>
    <row r="35" spans="3:3" x14ac:dyDescent="0.25">
      <c r="C35" s="6" t="s">
        <v>68</v>
      </c>
    </row>
    <row r="36" spans="3:3" x14ac:dyDescent="0.25">
      <c r="C36" s="6" t="s">
        <v>52</v>
      </c>
    </row>
    <row r="37" spans="3:3" x14ac:dyDescent="0.25">
      <c r="C37" s="6" t="s">
        <v>64</v>
      </c>
    </row>
    <row r="38" spans="3:3" x14ac:dyDescent="0.25">
      <c r="C38" s="6" t="s">
        <v>58</v>
      </c>
    </row>
    <row r="39" spans="3:3" x14ac:dyDescent="0.25">
      <c r="C39" s="6" t="s">
        <v>63</v>
      </c>
    </row>
    <row r="40" spans="3:3" x14ac:dyDescent="0.25">
      <c r="C40" s="6" t="s">
        <v>62</v>
      </c>
    </row>
    <row r="41" spans="3:3" x14ac:dyDescent="0.25">
      <c r="C41" s="6" t="s">
        <v>57</v>
      </c>
    </row>
    <row r="42" spans="3:3" x14ac:dyDescent="0.25">
      <c r="C42" s="6" t="s">
        <v>61</v>
      </c>
    </row>
    <row r="43" spans="3:3" x14ac:dyDescent="0.25">
      <c r="C43" s="6" t="s">
        <v>60</v>
      </c>
    </row>
    <row r="44" spans="3:3" x14ac:dyDescent="0.25">
      <c r="C44" s="6" t="s">
        <v>59</v>
      </c>
    </row>
    <row r="45" spans="3:3" ht="51" x14ac:dyDescent="0.25">
      <c r="C45" s="6" t="s">
        <v>97</v>
      </c>
    </row>
    <row r="46" spans="3:3" ht="51" x14ac:dyDescent="0.25">
      <c r="C46" s="6" t="s">
        <v>98</v>
      </c>
    </row>
    <row r="47" spans="3:3" x14ac:dyDescent="0.25">
      <c r="C47" s="7" t="s">
        <v>107</v>
      </c>
    </row>
    <row r="48" spans="3:3" ht="38.25" x14ac:dyDescent="0.25">
      <c r="C48" s="6" t="s">
        <v>99</v>
      </c>
    </row>
    <row r="49" spans="3:3" x14ac:dyDescent="0.25">
      <c r="C49" s="6" t="s">
        <v>106</v>
      </c>
    </row>
    <row r="50" spans="3:3" x14ac:dyDescent="0.25">
      <c r="C50" s="6" t="s">
        <v>105</v>
      </c>
    </row>
    <row r="51" spans="3:3" x14ac:dyDescent="0.25">
      <c r="C51" s="6" t="s">
        <v>56</v>
      </c>
    </row>
    <row r="52" spans="3:3" x14ac:dyDescent="0.25">
      <c r="C52" s="6" t="s">
        <v>102</v>
      </c>
    </row>
    <row r="53" spans="3:3" x14ac:dyDescent="0.25">
      <c r="C53" s="6" t="s">
        <v>103</v>
      </c>
    </row>
    <row r="54" spans="3:3" x14ac:dyDescent="0.25">
      <c r="C54" s="6" t="s">
        <v>87</v>
      </c>
    </row>
    <row r="55" spans="3:3" x14ac:dyDescent="0.25">
      <c r="C55" s="6" t="s">
        <v>54</v>
      </c>
    </row>
    <row r="56" spans="3:3" x14ac:dyDescent="0.25">
      <c r="C56" s="6" t="s">
        <v>50</v>
      </c>
    </row>
    <row r="57" spans="3:3" x14ac:dyDescent="0.25">
      <c r="C57" s="6" t="s">
        <v>55</v>
      </c>
    </row>
    <row r="58" spans="3:3" ht="51" x14ac:dyDescent="0.25">
      <c r="C58" s="6" t="s">
        <v>95</v>
      </c>
    </row>
    <row r="59" spans="3:3" ht="51" x14ac:dyDescent="0.25">
      <c r="C59" s="6" t="s">
        <v>94</v>
      </c>
    </row>
    <row r="60" spans="3:3" x14ac:dyDescent="0.25">
      <c r="C60" s="6" t="s">
        <v>49</v>
      </c>
    </row>
    <row r="61" spans="3:3" ht="38.25" x14ac:dyDescent="0.25">
      <c r="C61" s="6" t="s">
        <v>96</v>
      </c>
    </row>
    <row r="62" spans="3:3" x14ac:dyDescent="0.25">
      <c r="C62" s="6" t="s">
        <v>83</v>
      </c>
    </row>
    <row r="63" spans="3:3" x14ac:dyDescent="0.25">
      <c r="C63" s="6" t="s">
        <v>45</v>
      </c>
    </row>
    <row r="64" spans="3:3" x14ac:dyDescent="0.25">
      <c r="C64" s="6" t="s">
        <v>66</v>
      </c>
    </row>
    <row r="65" spans="3:3" x14ac:dyDescent="0.25">
      <c r="C65" s="6" t="s">
        <v>71</v>
      </c>
    </row>
    <row r="66" spans="3:3" x14ac:dyDescent="0.25">
      <c r="C66" s="6" t="s">
        <v>85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КП бюджетный вариант</vt:lpstr>
      <vt:lpstr>Параметры</vt:lpstr>
      <vt:lpstr>артикул_стекла</vt:lpstr>
      <vt:lpstr>Дата</vt:lpstr>
      <vt:lpstr>'КП бюджетный вариант'!Доставка_до_</vt:lpstr>
      <vt:lpstr>ед._изм.</vt:lpstr>
      <vt:lpstr>Менеджеры</vt:lpstr>
      <vt:lpstr>отделка</vt:lpstr>
      <vt:lpstr>перечень_изделий_из_стекла</vt:lpstr>
    </vt:vector>
  </TitlesOfParts>
  <Company>ООО ПромСтекло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Григорьевич</dc:creator>
  <cp:lastModifiedBy>Евгений Григорьевич</cp:lastModifiedBy>
  <cp:lastPrinted>2017-03-03T04:21:38Z</cp:lastPrinted>
  <dcterms:created xsi:type="dcterms:W3CDTF">2012-03-14T05:01:23Z</dcterms:created>
  <dcterms:modified xsi:type="dcterms:W3CDTF">2019-05-14T06:05:39Z</dcterms:modified>
</cp:coreProperties>
</file>